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675"/>
  </bookViews>
  <sheets>
    <sheet name="Anex A1 Frmt for AUM disclosure" sheetId="8" r:id="rId1"/>
    <sheet name="Anex A2 Frmt AUM stateUT wise " sheetId="9" r:id="rId2"/>
  </sheets>
  <calcPr calcId="125725"/>
</workbook>
</file>

<file path=xl/calcChain.xml><?xml version="1.0" encoding="utf-8"?>
<calcChain xmlns="http://schemas.openxmlformats.org/spreadsheetml/2006/main">
  <c r="E42" i="9"/>
  <c r="C42"/>
  <c r="J42"/>
  <c r="G42"/>
  <c r="D42"/>
  <c r="K42"/>
  <c r="C85" i="8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W86"/>
  <c r="AW107"/>
  <c r="AX85"/>
  <c r="AY85"/>
  <c r="AZ85"/>
  <c r="BA85"/>
  <c r="BB85"/>
  <c r="BC85"/>
  <c r="BD85"/>
  <c r="BE85"/>
  <c r="BF85"/>
  <c r="BG85"/>
  <c r="BH85"/>
  <c r="BI85"/>
  <c r="BJ85"/>
  <c r="BK85"/>
  <c r="BK45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K63"/>
  <c r="J63"/>
  <c r="I63"/>
  <c r="H63"/>
  <c r="G63"/>
  <c r="F63"/>
  <c r="E63"/>
  <c r="D63"/>
  <c r="C63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P48"/>
  <c r="V48"/>
  <c r="U48"/>
  <c r="T48"/>
  <c r="S48"/>
  <c r="R48"/>
  <c r="Q48"/>
  <c r="O48"/>
  <c r="N48"/>
  <c r="M48"/>
  <c r="L48"/>
  <c r="K48"/>
  <c r="J48"/>
  <c r="I48"/>
  <c r="H48"/>
  <c r="G48"/>
  <c r="F48"/>
  <c r="E48"/>
  <c r="D48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K105"/>
  <c r="J105"/>
  <c r="I105"/>
  <c r="P105"/>
  <c r="O105"/>
  <c r="N105"/>
  <c r="S105"/>
  <c r="R105"/>
  <c r="Q105"/>
  <c r="M105"/>
  <c r="L105"/>
  <c r="H105"/>
  <c r="G105"/>
  <c r="F105"/>
  <c r="E105"/>
  <c r="D105"/>
  <c r="C105"/>
  <c r="BJ71"/>
  <c r="BI71"/>
  <c r="BI86"/>
  <c r="BH71"/>
  <c r="BG71"/>
  <c r="BG86"/>
  <c r="BG107"/>
  <c r="BF71"/>
  <c r="BF86"/>
  <c r="BE71"/>
  <c r="BE86"/>
  <c r="BD71"/>
  <c r="BD86"/>
  <c r="BC71"/>
  <c r="BC86"/>
  <c r="BB71"/>
  <c r="BB86"/>
  <c r="BA71"/>
  <c r="BA86"/>
  <c r="AZ71"/>
  <c r="AZ86"/>
  <c r="AY71"/>
  <c r="AY86"/>
  <c r="AX71"/>
  <c r="AX86"/>
  <c r="AX107"/>
  <c r="AW71"/>
  <c r="AV71"/>
  <c r="AV86"/>
  <c r="AU71"/>
  <c r="AU86"/>
  <c r="AT71"/>
  <c r="AT86"/>
  <c r="AS71"/>
  <c r="AS86"/>
  <c r="AR71"/>
  <c r="AR86"/>
  <c r="AQ71"/>
  <c r="AQ86"/>
  <c r="AP71"/>
  <c r="AP86"/>
  <c r="AO71"/>
  <c r="AO86"/>
  <c r="AN71"/>
  <c r="AN86"/>
  <c r="AM71"/>
  <c r="AM86"/>
  <c r="AL71"/>
  <c r="AL86"/>
  <c r="AK71"/>
  <c r="AK86"/>
  <c r="AK107"/>
  <c r="AJ71"/>
  <c r="AJ86"/>
  <c r="AI71"/>
  <c r="AI86"/>
  <c r="AH71"/>
  <c r="AH86"/>
  <c r="AG71"/>
  <c r="AG86"/>
  <c r="AF71"/>
  <c r="AF86"/>
  <c r="AE71"/>
  <c r="AE86"/>
  <c r="AD71"/>
  <c r="AD86"/>
  <c r="AC71"/>
  <c r="AC86"/>
  <c r="AB71"/>
  <c r="AB86"/>
  <c r="AA71"/>
  <c r="AA86"/>
  <c r="Z71"/>
  <c r="Z86"/>
  <c r="Y71"/>
  <c r="Y86"/>
  <c r="X71"/>
  <c r="X86"/>
  <c r="W71"/>
  <c r="W86"/>
  <c r="V71"/>
  <c r="V86"/>
  <c r="U71"/>
  <c r="U86"/>
  <c r="T71"/>
  <c r="T86"/>
  <c r="S71"/>
  <c r="S86"/>
  <c r="R71"/>
  <c r="R86"/>
  <c r="R107"/>
  <c r="Q71"/>
  <c r="Q86"/>
  <c r="P71"/>
  <c r="P86"/>
  <c r="O71"/>
  <c r="O86"/>
  <c r="N71"/>
  <c r="N86"/>
  <c r="M71"/>
  <c r="M86"/>
  <c r="L71"/>
  <c r="L86"/>
  <c r="K71"/>
  <c r="K86"/>
  <c r="J71"/>
  <c r="J86"/>
  <c r="J107"/>
  <c r="I71"/>
  <c r="I86"/>
  <c r="H71"/>
  <c r="H86"/>
  <c r="G71"/>
  <c r="G86"/>
  <c r="F71"/>
  <c r="F86"/>
  <c r="E71"/>
  <c r="E86"/>
  <c r="D71"/>
  <c r="D86"/>
  <c r="C71"/>
  <c r="C86"/>
  <c r="C48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J13"/>
  <c r="BJ64"/>
  <c r="BI13"/>
  <c r="BI64"/>
  <c r="BH13"/>
  <c r="BH64"/>
  <c r="BG13"/>
  <c r="BF13"/>
  <c r="BE13"/>
  <c r="BD13"/>
  <c r="BD64"/>
  <c r="BC13"/>
  <c r="BC64"/>
  <c r="BB13"/>
  <c r="BA13"/>
  <c r="BA64"/>
  <c r="AZ13"/>
  <c r="AZ64"/>
  <c r="AY13"/>
  <c r="AY64"/>
  <c r="AX13"/>
  <c r="AW13"/>
  <c r="AW64"/>
  <c r="AV13"/>
  <c r="AU13"/>
  <c r="AU64"/>
  <c r="AT13"/>
  <c r="AS13"/>
  <c r="AS64"/>
  <c r="AR13"/>
  <c r="AR64"/>
  <c r="AQ13"/>
  <c r="AQ64"/>
  <c r="AP13"/>
  <c r="AO13"/>
  <c r="AN13"/>
  <c r="AN64"/>
  <c r="AM13"/>
  <c r="AM64"/>
  <c r="AL13"/>
  <c r="AK13"/>
  <c r="AK64"/>
  <c r="AJ13"/>
  <c r="AI13"/>
  <c r="AI64"/>
  <c r="AH13"/>
  <c r="AG13"/>
  <c r="AG64"/>
  <c r="AF13"/>
  <c r="AE13"/>
  <c r="AE64"/>
  <c r="AD13"/>
  <c r="AC13"/>
  <c r="AB13"/>
  <c r="AB64"/>
  <c r="AA13"/>
  <c r="Z13"/>
  <c r="Z64"/>
  <c r="Y13"/>
  <c r="X13"/>
  <c r="X64"/>
  <c r="W13"/>
  <c r="V13"/>
  <c r="V64"/>
  <c r="U13"/>
  <c r="T13"/>
  <c r="T64"/>
  <c r="S13"/>
  <c r="R13"/>
  <c r="R64"/>
  <c r="Q13"/>
  <c r="P13"/>
  <c r="P64"/>
  <c r="O13"/>
  <c r="N13"/>
  <c r="N64"/>
  <c r="M13"/>
  <c r="L13"/>
  <c r="L64"/>
  <c r="K13"/>
  <c r="J13"/>
  <c r="J64"/>
  <c r="I13"/>
  <c r="H13"/>
  <c r="G13"/>
  <c r="G64"/>
  <c r="F13"/>
  <c r="E13"/>
  <c r="E64"/>
  <c r="D13"/>
  <c r="D64"/>
  <c r="C13"/>
  <c r="C64"/>
  <c r="AX64"/>
  <c r="BK71"/>
  <c r="BK13"/>
  <c r="BK10"/>
  <c r="AO64"/>
  <c r="BE64"/>
  <c r="BG64"/>
  <c r="BJ86"/>
  <c r="BH86"/>
  <c r="BH107"/>
  <c r="BK64"/>
  <c r="I64"/>
  <c r="K64"/>
  <c r="M64"/>
  <c r="O64"/>
  <c r="Q64"/>
  <c r="S64"/>
  <c r="U64"/>
  <c r="W64"/>
  <c r="Y64"/>
  <c r="AA64"/>
  <c r="AC64"/>
  <c r="BI107"/>
  <c r="BJ107"/>
  <c r="AV64"/>
  <c r="AT64"/>
  <c r="AJ64"/>
  <c r="AF64"/>
  <c r="BF64"/>
  <c r="BB64"/>
  <c r="AP64"/>
  <c r="AL64"/>
  <c r="AH64"/>
  <c r="AD64"/>
  <c r="H64"/>
  <c r="F64"/>
  <c r="BK86"/>
  <c r="Z107"/>
  <c r="AD107"/>
  <c r="AL107"/>
  <c r="BB107"/>
  <c r="AF107"/>
  <c r="AT107"/>
  <c r="AC107"/>
  <c r="Y107"/>
  <c r="U107"/>
  <c r="Q107"/>
  <c r="M107"/>
  <c r="BE107"/>
  <c r="C107"/>
  <c r="D107"/>
  <c r="L107"/>
  <c r="N107"/>
  <c r="T107"/>
  <c r="V107"/>
  <c r="AB107"/>
  <c r="AI107"/>
  <c r="AN107"/>
  <c r="AR107"/>
  <c r="AY107"/>
  <c r="BA107"/>
  <c r="BD107"/>
  <c r="H107"/>
  <c r="AH107"/>
  <c r="AP107"/>
  <c r="BF107"/>
  <c r="AJ107"/>
  <c r="AV107"/>
  <c r="AA107"/>
  <c r="W107"/>
  <c r="S107"/>
  <c r="O107"/>
  <c r="K107"/>
  <c r="BK107"/>
  <c r="AO107"/>
  <c r="E107"/>
  <c r="G107"/>
  <c r="P107"/>
  <c r="X107"/>
  <c r="AE107"/>
  <c r="AG107"/>
  <c r="AM107"/>
  <c r="AQ107"/>
  <c r="AS107"/>
  <c r="AU107"/>
  <c r="AZ107"/>
  <c r="F107"/>
  <c r="I107"/>
  <c r="BC107"/>
</calcChain>
</file>

<file path=xl/sharedStrings.xml><?xml version="1.0" encoding="utf-8"?>
<sst xmlns="http://schemas.openxmlformats.org/spreadsheetml/2006/main" count="205" uniqueCount="168">
  <si>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</si>
  <si>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</si>
  <si>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</si>
  <si>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</si>
  <si>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</si>
  <si>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</si>
  <si>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</si>
  <si>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</si>
  <si>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</si>
  <si>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</si>
  <si>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</si>
  <si>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</si>
  <si>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</si>
  <si>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</si>
  <si>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</si>
  <si>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</si>
  <si>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</si>
  <si>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</si>
  <si>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</si>
  <si>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</si>
  <si>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</si>
  <si>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</si>
  <si>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</si>
  <si>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</si>
  <si>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</si>
  <si>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</si>
  <si>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</si>
  <si>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</si>
  <si>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</si>
  <si>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</si>
  <si>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</si>
  <si>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</si>
  <si>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</si>
  <si>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</si>
  <si>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</si>
  <si>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</si>
  <si>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</si>
  <si>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</si>
  <si>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</si>
  <si>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</si>
  <si>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</si>
  <si>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</si>
  <si>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</si>
  <si>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</si>
  <si>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</si>
  <si>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</si>
  <si>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</si>
  <si>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</si>
  <si>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</si>
  <si>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</si>
  <si>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</si>
  <si>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</si>
  <si>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</si>
  <si>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</si>
  <si>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</si>
  <si>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</si>
  <si>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</si>
  <si>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</si>
  <si>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</si>
  <si>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</si>
  <si>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</si>
  <si>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</si>
  <si>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</si>
  <si>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</si>
  <si>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</si>
  <si>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</si>
  <si>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</si>
  <si>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</si>
  <si>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</si>
  <si>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</si>
  <si>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</si>
  <si>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</si>
  <si>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</si>
  <si>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</si>
  <si>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</si>
  <si>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</si>
  <si>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</si>
  <si>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</si>
  <si>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</si>
  <si>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</si>
  <si>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</si>
  <si>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</si>
  <si>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</si>
  <si>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</si>
  <si>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</si>
  <si>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</si>
  <si>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</si>
  <si>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</si>
  <si>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</si>
  <si>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</si>
  <si>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</si>
  <si>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</si>
  <si>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</si>
  <si>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</si>
  <si>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</si>
  <si>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</si>
  <si>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</si>
  <si>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</si>
  <si>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</si>
  <si>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</si>
  <si>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</si>
  <si>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</si>
  <si>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</si>
  <si>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</si>
  <si>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</si>
  <si>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L&amp;T Cash Fund</t>
  </si>
  <si>
    <t>L&amp;T Liquid Fund</t>
  </si>
  <si>
    <t>L&amp;T Gilt Fund</t>
  </si>
  <si>
    <t>L&amp;T FMP - VII (March880D A)</t>
  </si>
  <si>
    <t>L&amp;T Flexi Bond Fund</t>
  </si>
  <si>
    <t>L&amp;T Floating Rate Fund</t>
  </si>
  <si>
    <t>L&amp;T Income Opportunities Fund</t>
  </si>
  <si>
    <t>L&amp;T Low Duration Fund</t>
  </si>
  <si>
    <t>L&amp;T MIP - Wealth Builder Fund</t>
  </si>
  <si>
    <t>L&amp;T Monthly Income Plan</t>
  </si>
  <si>
    <t>L&amp;T Short Term Income Fund</t>
  </si>
  <si>
    <t>L&amp;T Short Term Opportunities Fund</t>
  </si>
  <si>
    <t>L&amp;T Triple Ace Bond Fund</t>
  </si>
  <si>
    <t>L&amp;T Ultra Short Term Fund</t>
  </si>
  <si>
    <t>L&amp;T Tax Advantage Fund</t>
  </si>
  <si>
    <t>L&amp;T Tax Saver Fund</t>
  </si>
  <si>
    <t>L&amp;T Equity Fund</t>
  </si>
  <si>
    <t>L&amp;T India Equity and Gold Fund</t>
  </si>
  <si>
    <t>L&amp;T India Large Cap Fund</t>
  </si>
  <si>
    <t>L&amp;T India Prudence Fund</t>
  </si>
  <si>
    <t>L&amp;T India Special Situations Fund</t>
  </si>
  <si>
    <t>L&amp;T India Value Fund</t>
  </si>
  <si>
    <t>L&amp;T Indo Asia Fund</t>
  </si>
  <si>
    <t>L&amp;T Infrastructure Fund</t>
  </si>
  <si>
    <t>L&amp;T Midcap Fund</t>
  </si>
  <si>
    <t>L&amp;T Global Real Assets Fund</t>
  </si>
  <si>
    <t>L&amp;T Mutual Fund (All figures in Rs. Crore)</t>
  </si>
  <si>
    <t>L&amp;T Emerging Business Fund</t>
  </si>
  <si>
    <t>L&amp;T Long Term Advantage Fund - Series I</t>
  </si>
  <si>
    <t>L&amp;T Arbitrage Opportunities Fund</t>
  </si>
  <si>
    <t>Telangana</t>
  </si>
  <si>
    <t>L&amp;T FMP – Series X – Plan A (368 Days)</t>
  </si>
  <si>
    <t>L&amp;T FMP – Series X – Plan B (502 Days)</t>
  </si>
  <si>
    <t>L&amp;T FMP – Series X – Plan E (1000 Days)</t>
  </si>
  <si>
    <t>L&amp;T FMP – Series X – Plan H(453 Days)</t>
  </si>
  <si>
    <t>L&amp;T FMP – Series X – Plan L (367 Days)</t>
  </si>
  <si>
    <t>L&amp;T FMP – Series X – Plan M (398 Days)</t>
  </si>
  <si>
    <t>L&amp;T FMP – Series X – Plan O (1027 Days)</t>
  </si>
  <si>
    <t>L&amp;T FMP – Series X – Plan Q (390 Days)</t>
  </si>
  <si>
    <t xml:space="preserve">L&amp;T FMP – Series X – Plan R (386 Days) </t>
  </si>
  <si>
    <t>L&amp;T FMP – SERIES VIII - Plan C</t>
  </si>
  <si>
    <t>L&amp;T FMP – SERIES IX - Plan B</t>
  </si>
  <si>
    <t>L&amp;T FMP – SERIES IX - Plan D</t>
  </si>
  <si>
    <t>L&amp;T FMP – SERIES IX - Plan E</t>
  </si>
  <si>
    <t>L&amp;T FMP – Series IX – Plan G</t>
  </si>
  <si>
    <t>L&amp;T FMP – Series IX – Plan H</t>
  </si>
  <si>
    <t>L&amp;T FMP – Series IX – Plan J</t>
  </si>
  <si>
    <t>L&amp;T FMP –Series X – Plan D (367 Days)</t>
  </si>
  <si>
    <t>L&amp;T FMP – Series X - Plan S (380 Days)</t>
  </si>
  <si>
    <t>L&amp;T FMP – Series X – Plan T (377 Days)</t>
  </si>
  <si>
    <t>L&amp;T FMP – Series XI – Plan A (370 Days)</t>
  </si>
  <si>
    <t>L&amp;T FMP – Series XI – Plan C (1139 Days)</t>
  </si>
  <si>
    <t>L&amp;T FMP - VII (July 1189D A)</t>
  </si>
  <si>
    <t>L&amp;T Business Cycles Fund</t>
  </si>
  <si>
    <t>L&amp;T FMP - VII (March753D A)</t>
  </si>
  <si>
    <r>
      <t xml:space="preserve">L&amp;T Mutual Fund: Monthly Average </t>
    </r>
    <r>
      <rPr>
        <b/>
        <sz val="14"/>
        <rFont val="Trebuchet MS"/>
        <family val="2"/>
      </rPr>
      <t>Assets Under Management (AUM) as on October 2014 (All figures in Rs. Crore)</t>
    </r>
  </si>
  <si>
    <t>Table showing State wise /Union Territory wise contribution to Monthly Average AUM of category of schemes as on 31-Oct-2014</t>
  </si>
  <si>
    <t>L&amp;T FMP – Series X – Plan N (367 Days)</t>
  </si>
  <si>
    <t xml:space="preserve">L&amp;T FMP - Series VIII - Plan F </t>
  </si>
  <si>
    <t xml:space="preserve">L&amp;T FMP - Series VIII - Plan G </t>
  </si>
  <si>
    <t xml:space="preserve">L&amp;T FMP - Series VIII - Plan I </t>
  </si>
  <si>
    <t xml:space="preserve">L&amp;T FMP - Series VIII -Plan J </t>
  </si>
  <si>
    <t>L&amp;T FMP - Series VI - Plan D</t>
  </si>
</sst>
</file>

<file path=xl/styles.xml><?xml version="1.0" encoding="utf-8"?>
<styleSheet xmlns="http://schemas.openxmlformats.org/spreadsheetml/2006/main">
  <fonts count="15"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4" fillId="0" borderId="0"/>
    <xf numFmtId="0" fontId="2" fillId="0" borderId="0"/>
  </cellStyleXfs>
  <cellXfs count="85">
    <xf numFmtId="0" fontId="0" fillId="0" borderId="0" xfId="0"/>
    <xf numFmtId="0" fontId="6" fillId="0" borderId="0" xfId="2" applyFont="1"/>
    <xf numFmtId="2" fontId="6" fillId="0" borderId="0" xfId="2" applyNumberFormat="1" applyFont="1"/>
    <xf numFmtId="0" fontId="0" fillId="0" borderId="0" xfId="0" applyBorder="1"/>
    <xf numFmtId="0" fontId="0" fillId="0" borderId="1" xfId="0" applyBorder="1"/>
    <xf numFmtId="0" fontId="3" fillId="0" borderId="0" xfId="0" applyFont="1" applyBorder="1"/>
    <xf numFmtId="2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/>
    <xf numFmtId="2" fontId="10" fillId="0" borderId="0" xfId="2" applyNumberFormat="1" applyFont="1"/>
    <xf numFmtId="0" fontId="10" fillId="0" borderId="0" xfId="2" applyFont="1"/>
    <xf numFmtId="2" fontId="9" fillId="0" borderId="0" xfId="2" applyNumberFormat="1" applyFont="1"/>
    <xf numFmtId="0" fontId="9" fillId="0" borderId="0" xfId="2" applyFont="1"/>
    <xf numFmtId="0" fontId="7" fillId="0" borderId="1" xfId="2" applyNumberFormat="1" applyFont="1" applyFill="1" applyBorder="1" applyAlignment="1">
      <alignment horizontal="center" wrapText="1"/>
    </xf>
    <xf numFmtId="0" fontId="7" fillId="0" borderId="2" xfId="2" applyNumberFormat="1" applyFont="1" applyFill="1" applyBorder="1" applyAlignment="1">
      <alignment horizontal="center" wrapText="1"/>
    </xf>
    <xf numFmtId="0" fontId="7" fillId="0" borderId="3" xfId="2" applyNumberFormat="1" applyFont="1" applyFill="1" applyBorder="1" applyAlignment="1">
      <alignment horizontal="center" wrapText="1"/>
    </xf>
    <xf numFmtId="0" fontId="3" fillId="0" borderId="4" xfId="0" applyFont="1" applyBorder="1"/>
    <xf numFmtId="0" fontId="3" fillId="0" borderId="0" xfId="0" applyFont="1" applyFill="1" applyBorder="1"/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horizontal="left"/>
    </xf>
    <xf numFmtId="0" fontId="12" fillId="0" borderId="1" xfId="1" applyFont="1" applyBorder="1"/>
    <xf numFmtId="2" fontId="7" fillId="0" borderId="1" xfId="2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11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right"/>
    </xf>
    <xf numFmtId="2" fontId="7" fillId="0" borderId="6" xfId="2" applyNumberFormat="1" applyFont="1" applyFill="1" applyBorder="1"/>
    <xf numFmtId="0" fontId="3" fillId="0" borderId="7" xfId="0" applyFont="1" applyBorder="1"/>
    <xf numFmtId="0" fontId="0" fillId="0" borderId="5" xfId="0" applyBorder="1" applyAlignment="1">
      <alignment wrapText="1"/>
    </xf>
    <xf numFmtId="4" fontId="0" fillId="0" borderId="2" xfId="0" applyNumberFormat="1" applyBorder="1"/>
    <xf numFmtId="4" fontId="0" fillId="0" borderId="1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4" fontId="1" fillId="0" borderId="2" xfId="0" applyNumberFormat="1" applyFont="1" applyBorder="1"/>
    <xf numFmtId="4" fontId="1" fillId="0" borderId="1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4" fontId="0" fillId="0" borderId="8" xfId="0" applyNumberFormat="1" applyBorder="1"/>
    <xf numFmtId="4" fontId="0" fillId="0" borderId="6" xfId="0" applyNumberFormat="1" applyBorder="1"/>
    <xf numFmtId="4" fontId="3" fillId="0" borderId="1" xfId="0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2" fontId="9" fillId="0" borderId="9" xfId="2" applyNumberFormat="1" applyFont="1" applyFill="1" applyBorder="1" applyAlignment="1">
      <alignment horizontal="center" vertical="top" wrapText="1"/>
    </xf>
    <xf numFmtId="2" fontId="9" fillId="0" borderId="10" xfId="2" applyNumberFormat="1" applyFont="1" applyFill="1" applyBorder="1" applyAlignment="1">
      <alignment horizontal="center" vertical="top" wrapText="1"/>
    </xf>
    <xf numFmtId="2" fontId="9" fillId="0" borderId="11" xfId="2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center" vertical="center" wrapText="1"/>
    </xf>
    <xf numFmtId="49" fontId="13" fillId="0" borderId="4" xfId="1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9" fillId="0" borderId="15" xfId="2" applyNumberFormat="1" applyFont="1" applyFill="1" applyBorder="1" applyAlignment="1">
      <alignment horizontal="center"/>
    </xf>
    <xf numFmtId="2" fontId="9" fillId="0" borderId="16" xfId="2" applyNumberFormat="1" applyFont="1" applyFill="1" applyBorder="1" applyAlignment="1">
      <alignment horizontal="center"/>
    </xf>
    <xf numFmtId="2" fontId="9" fillId="0" borderId="17" xfId="2" applyNumberFormat="1" applyFont="1" applyFill="1" applyBorder="1" applyAlignment="1">
      <alignment horizontal="center"/>
    </xf>
    <xf numFmtId="2" fontId="9" fillId="0" borderId="12" xfId="2" applyNumberFormat="1" applyFont="1" applyFill="1" applyBorder="1" applyAlignment="1">
      <alignment horizontal="center" vertical="top" wrapText="1"/>
    </xf>
    <xf numFmtId="2" fontId="9" fillId="0" borderId="13" xfId="2" applyNumberFormat="1" applyFont="1" applyFill="1" applyBorder="1" applyAlignment="1">
      <alignment horizontal="center" vertical="top" wrapText="1"/>
    </xf>
    <xf numFmtId="2" fontId="9" fillId="0" borderId="14" xfId="2" applyNumberFormat="1" applyFont="1" applyFill="1" applyBorder="1" applyAlignment="1">
      <alignment horizontal="center" vertical="top" wrapText="1"/>
    </xf>
    <xf numFmtId="49" fontId="13" fillId="0" borderId="11" xfId="1" applyNumberFormat="1" applyFont="1" applyFill="1" applyBorder="1" applyAlignment="1">
      <alignment horizontal="center" vertical="center" wrapText="1"/>
    </xf>
    <xf numFmtId="49" fontId="13" fillId="0" borderId="5" xfId="1" applyNumberFormat="1" applyFont="1" applyFill="1" applyBorder="1" applyAlignment="1">
      <alignment horizontal="center" vertical="center" wrapText="1"/>
    </xf>
    <xf numFmtId="2" fontId="9" fillId="0" borderId="15" xfId="2" applyNumberFormat="1" applyFont="1" applyFill="1" applyBorder="1" applyAlignment="1">
      <alignment horizontal="center" vertical="top" wrapText="1"/>
    </xf>
    <xf numFmtId="2" fontId="9" fillId="0" borderId="16" xfId="2" applyNumberFormat="1" applyFont="1" applyFill="1" applyBorder="1" applyAlignment="1">
      <alignment horizontal="center" vertical="top" wrapText="1"/>
    </xf>
    <xf numFmtId="2" fontId="9" fillId="0" borderId="17" xfId="2" applyNumberFormat="1" applyFont="1" applyFill="1" applyBorder="1" applyAlignment="1">
      <alignment horizontal="center" vertical="top" wrapText="1"/>
    </xf>
    <xf numFmtId="2" fontId="5" fillId="0" borderId="15" xfId="2" applyNumberFormat="1" applyFont="1" applyFill="1" applyBorder="1" applyAlignment="1">
      <alignment horizontal="center" vertical="top" wrapText="1"/>
    </xf>
    <xf numFmtId="2" fontId="5" fillId="0" borderId="16" xfId="2" applyNumberFormat="1" applyFont="1" applyFill="1" applyBorder="1" applyAlignment="1">
      <alignment horizontal="center" vertical="top" wrapText="1"/>
    </xf>
    <xf numFmtId="2" fontId="5" fillId="0" borderId="17" xfId="2" applyNumberFormat="1" applyFont="1" applyFill="1" applyBorder="1" applyAlignment="1">
      <alignment horizontal="center" vertical="top" wrapText="1"/>
    </xf>
    <xf numFmtId="3" fontId="9" fillId="0" borderId="20" xfId="2" applyNumberFormat="1" applyFont="1" applyFill="1" applyBorder="1" applyAlignment="1">
      <alignment horizontal="center" vertical="center" wrapText="1"/>
    </xf>
    <xf numFmtId="3" fontId="9" fillId="0" borderId="21" xfId="2" applyNumberFormat="1" applyFont="1" applyFill="1" applyBorder="1" applyAlignment="1">
      <alignment horizontal="center" vertical="center" wrapText="1"/>
    </xf>
    <xf numFmtId="3" fontId="9" fillId="0" borderId="22" xfId="2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118"/>
  <sheetViews>
    <sheetView tabSelected="1" zoomScale="85" zoomScaleNormal="85" workbookViewId="0">
      <pane xSplit="2" ySplit="5" topLeftCell="AM6" activePane="bottomRight" state="frozen"/>
      <selection activeCell="F20" sqref="F20"/>
      <selection pane="topRight" activeCell="F20" sqref="F20"/>
      <selection pane="bottomLeft" activeCell="F20" sqref="F20"/>
      <selection pane="bottomRight" activeCell="BL5" sqref="BL5"/>
    </sheetView>
  </sheetViews>
  <sheetFormatPr defaultRowHeight="12.75"/>
  <cols>
    <col min="1" max="1" width="5" style="3" customWidth="1"/>
    <col min="2" max="2" width="47.5703125" style="3" customWidth="1"/>
    <col min="3" max="3" width="5.28515625" style="3" bestFit="1" customWidth="1"/>
    <col min="4" max="4" width="8.140625" style="3" bestFit="1" customWidth="1"/>
    <col min="5" max="7" width="5.28515625" style="3" bestFit="1" customWidth="1"/>
    <col min="8" max="8" width="5.7109375" style="3" bestFit="1" customWidth="1"/>
    <col min="9" max="9" width="8.7109375" style="3" bestFit="1" customWidth="1"/>
    <col min="10" max="10" width="7.28515625" style="3" bestFit="1" customWidth="1"/>
    <col min="11" max="11" width="5.28515625" style="3" bestFit="1" customWidth="1"/>
    <col min="12" max="12" width="7.5703125" style="3" customWidth="1"/>
    <col min="13" max="13" width="5.28515625" style="3" bestFit="1" customWidth="1"/>
    <col min="14" max="14" width="6.28515625" style="3" bestFit="1" customWidth="1"/>
    <col min="15" max="17" width="5.28515625" style="3" bestFit="1" customWidth="1"/>
    <col min="18" max="18" width="5.7109375" style="3" bestFit="1" customWidth="1"/>
    <col min="19" max="19" width="6.7109375" style="3" bestFit="1" customWidth="1"/>
    <col min="20" max="20" width="6.28515625" style="3" bestFit="1" customWidth="1"/>
    <col min="21" max="21" width="5.28515625" style="3" bestFit="1" customWidth="1"/>
    <col min="22" max="22" width="5.7109375" style="3" bestFit="1" customWidth="1"/>
    <col min="23" max="23" width="5.28515625" style="3" bestFit="1" customWidth="1"/>
    <col min="24" max="24" width="7.28515625" style="3" bestFit="1" customWidth="1"/>
    <col min="25" max="27" width="5.28515625" style="3" bestFit="1" customWidth="1"/>
    <col min="28" max="28" width="5.7109375" style="3" bestFit="1" customWidth="1"/>
    <col min="29" max="29" width="6.7109375" style="3" bestFit="1" customWidth="1"/>
    <col min="30" max="31" width="5.28515625" style="3" bestFit="1" customWidth="1"/>
    <col min="32" max="32" width="7" style="3" bestFit="1" customWidth="1"/>
    <col min="33" max="43" width="5.28515625" style="3" bestFit="1" customWidth="1"/>
    <col min="44" max="44" width="6.28515625" style="3" bestFit="1" customWidth="1"/>
    <col min="45" max="47" width="5.28515625" style="3" bestFit="1" customWidth="1"/>
    <col min="48" max="48" width="8.140625" style="3" bestFit="1" customWidth="1"/>
    <col min="49" max="49" width="8.5703125" style="3" customWidth="1"/>
    <col min="50" max="50" width="6.7109375" style="3" bestFit="1" customWidth="1"/>
    <col min="51" max="51" width="5.28515625" style="3" bestFit="1" customWidth="1"/>
    <col min="52" max="52" width="8.85546875" style="3" customWidth="1"/>
    <col min="53" max="57" width="5.28515625" style="3" bestFit="1" customWidth="1"/>
    <col min="58" max="59" width="8.140625" style="3" bestFit="1" customWidth="1"/>
    <col min="60" max="61" width="5.28515625" style="3" bestFit="1" customWidth="1"/>
    <col min="62" max="62" width="7.7109375" style="3" customWidth="1"/>
    <col min="63" max="63" width="10.85546875" style="3" customWidth="1"/>
    <col min="64" max="16384" width="9.140625" style="3"/>
  </cols>
  <sheetData>
    <row r="1" spans="1:102" s="1" customFormat="1" ht="19.5" thickBot="1">
      <c r="A1" s="58" t="s">
        <v>79</v>
      </c>
      <c r="B1" s="69" t="s">
        <v>32</v>
      </c>
      <c r="C1" s="74" t="s">
        <v>160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6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102" s="10" customFormat="1" ht="18.75" thickBot="1">
      <c r="A2" s="59"/>
      <c r="B2" s="70"/>
      <c r="C2" s="71" t="s">
        <v>31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  <c r="W2" s="71" t="s">
        <v>27</v>
      </c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3"/>
      <c r="AQ2" s="71" t="s">
        <v>28</v>
      </c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3"/>
      <c r="BK2" s="77" t="s">
        <v>25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</row>
    <row r="3" spans="1:102" s="12" customFormat="1" ht="18.75" thickBot="1">
      <c r="A3" s="59"/>
      <c r="B3" s="70"/>
      <c r="C3" s="63" t="s">
        <v>12</v>
      </c>
      <c r="D3" s="64"/>
      <c r="E3" s="64"/>
      <c r="F3" s="64"/>
      <c r="G3" s="64"/>
      <c r="H3" s="64"/>
      <c r="I3" s="64"/>
      <c r="J3" s="64"/>
      <c r="K3" s="64"/>
      <c r="L3" s="65"/>
      <c r="M3" s="63" t="s">
        <v>13</v>
      </c>
      <c r="N3" s="64"/>
      <c r="O3" s="64"/>
      <c r="P3" s="64"/>
      <c r="Q3" s="64"/>
      <c r="R3" s="64"/>
      <c r="S3" s="64"/>
      <c r="T3" s="64"/>
      <c r="U3" s="64"/>
      <c r="V3" s="65"/>
      <c r="W3" s="63" t="s">
        <v>12</v>
      </c>
      <c r="X3" s="64"/>
      <c r="Y3" s="64"/>
      <c r="Z3" s="64"/>
      <c r="AA3" s="64"/>
      <c r="AB3" s="64"/>
      <c r="AC3" s="64"/>
      <c r="AD3" s="64"/>
      <c r="AE3" s="64"/>
      <c r="AF3" s="65"/>
      <c r="AG3" s="63" t="s">
        <v>13</v>
      </c>
      <c r="AH3" s="64"/>
      <c r="AI3" s="64"/>
      <c r="AJ3" s="64"/>
      <c r="AK3" s="64"/>
      <c r="AL3" s="64"/>
      <c r="AM3" s="64"/>
      <c r="AN3" s="64"/>
      <c r="AO3" s="64"/>
      <c r="AP3" s="65"/>
      <c r="AQ3" s="63" t="s">
        <v>12</v>
      </c>
      <c r="AR3" s="64"/>
      <c r="AS3" s="64"/>
      <c r="AT3" s="64"/>
      <c r="AU3" s="64"/>
      <c r="AV3" s="64"/>
      <c r="AW3" s="64"/>
      <c r="AX3" s="64"/>
      <c r="AY3" s="64"/>
      <c r="AZ3" s="65"/>
      <c r="BA3" s="63" t="s">
        <v>13</v>
      </c>
      <c r="BB3" s="64"/>
      <c r="BC3" s="64"/>
      <c r="BD3" s="64"/>
      <c r="BE3" s="64"/>
      <c r="BF3" s="64"/>
      <c r="BG3" s="64"/>
      <c r="BH3" s="64"/>
      <c r="BI3" s="64"/>
      <c r="BJ3" s="65"/>
      <c r="BK3" s="78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</row>
    <row r="4" spans="1:102" s="12" customFormat="1" ht="18">
      <c r="A4" s="59"/>
      <c r="B4" s="70"/>
      <c r="C4" s="55" t="s">
        <v>38</v>
      </c>
      <c r="D4" s="56"/>
      <c r="E4" s="56"/>
      <c r="F4" s="56"/>
      <c r="G4" s="57"/>
      <c r="H4" s="66" t="s">
        <v>39</v>
      </c>
      <c r="I4" s="67"/>
      <c r="J4" s="67"/>
      <c r="K4" s="67"/>
      <c r="L4" s="68"/>
      <c r="M4" s="55" t="s">
        <v>38</v>
      </c>
      <c r="N4" s="56"/>
      <c r="O4" s="56"/>
      <c r="P4" s="56"/>
      <c r="Q4" s="57"/>
      <c r="R4" s="66" t="s">
        <v>39</v>
      </c>
      <c r="S4" s="67"/>
      <c r="T4" s="67"/>
      <c r="U4" s="67"/>
      <c r="V4" s="68"/>
      <c r="W4" s="55" t="s">
        <v>38</v>
      </c>
      <c r="X4" s="56"/>
      <c r="Y4" s="56"/>
      <c r="Z4" s="56"/>
      <c r="AA4" s="57"/>
      <c r="AB4" s="66" t="s">
        <v>39</v>
      </c>
      <c r="AC4" s="67"/>
      <c r="AD4" s="67"/>
      <c r="AE4" s="67"/>
      <c r="AF4" s="68"/>
      <c r="AG4" s="55" t="s">
        <v>38</v>
      </c>
      <c r="AH4" s="56"/>
      <c r="AI4" s="56"/>
      <c r="AJ4" s="56"/>
      <c r="AK4" s="57"/>
      <c r="AL4" s="66" t="s">
        <v>39</v>
      </c>
      <c r="AM4" s="67"/>
      <c r="AN4" s="67"/>
      <c r="AO4" s="67"/>
      <c r="AP4" s="68"/>
      <c r="AQ4" s="55" t="s">
        <v>38</v>
      </c>
      <c r="AR4" s="56"/>
      <c r="AS4" s="56"/>
      <c r="AT4" s="56"/>
      <c r="AU4" s="57"/>
      <c r="AV4" s="66" t="s">
        <v>39</v>
      </c>
      <c r="AW4" s="67"/>
      <c r="AX4" s="67"/>
      <c r="AY4" s="67"/>
      <c r="AZ4" s="68"/>
      <c r="BA4" s="55" t="s">
        <v>38</v>
      </c>
      <c r="BB4" s="56"/>
      <c r="BC4" s="56"/>
      <c r="BD4" s="56"/>
      <c r="BE4" s="57"/>
      <c r="BF4" s="66" t="s">
        <v>39</v>
      </c>
      <c r="BG4" s="67"/>
      <c r="BH4" s="67"/>
      <c r="BI4" s="67"/>
      <c r="BJ4" s="68"/>
      <c r="BK4" s="78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</row>
    <row r="5" spans="1:102" s="8" customFormat="1" ht="15" customHeight="1">
      <c r="A5" s="59"/>
      <c r="B5" s="70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79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</row>
    <row r="6" spans="1:102">
      <c r="A6" s="16" t="s">
        <v>0</v>
      </c>
      <c r="B6" s="23" t="s">
        <v>6</v>
      </c>
      <c r="C6" s="53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4"/>
    </row>
    <row r="7" spans="1:102">
      <c r="A7" s="16" t="s">
        <v>80</v>
      </c>
      <c r="B7" s="24" t="s">
        <v>14</v>
      </c>
      <c r="C7" s="53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4"/>
    </row>
    <row r="8" spans="1:102">
      <c r="A8" s="16"/>
      <c r="B8" s="25" t="s">
        <v>105</v>
      </c>
      <c r="C8" s="33">
        <v>0</v>
      </c>
      <c r="D8" s="34">
        <v>21.83</v>
      </c>
      <c r="E8" s="34">
        <v>0</v>
      </c>
      <c r="F8" s="34">
        <v>0</v>
      </c>
      <c r="G8" s="35">
        <v>0</v>
      </c>
      <c r="H8" s="33">
        <v>1.1499999999999999</v>
      </c>
      <c r="I8" s="34">
        <v>345.66</v>
      </c>
      <c r="J8" s="34">
        <v>0</v>
      </c>
      <c r="K8" s="34">
        <v>0</v>
      </c>
      <c r="L8" s="35">
        <v>4.16</v>
      </c>
      <c r="M8" s="33">
        <v>0</v>
      </c>
      <c r="N8" s="34">
        <v>0</v>
      </c>
      <c r="O8" s="34">
        <v>0</v>
      </c>
      <c r="P8" s="34">
        <v>0</v>
      </c>
      <c r="Q8" s="35">
        <v>0</v>
      </c>
      <c r="R8" s="33">
        <v>0.28000000000000003</v>
      </c>
      <c r="S8" s="34">
        <v>21.5</v>
      </c>
      <c r="T8" s="34">
        <v>0.11</v>
      </c>
      <c r="U8" s="34">
        <v>0</v>
      </c>
      <c r="V8" s="35">
        <v>0.19</v>
      </c>
      <c r="W8" s="33">
        <v>0</v>
      </c>
      <c r="X8" s="34">
        <v>35.35</v>
      </c>
      <c r="Y8" s="34">
        <v>0</v>
      </c>
      <c r="Z8" s="34">
        <v>0</v>
      </c>
      <c r="AA8" s="35">
        <v>0</v>
      </c>
      <c r="AB8" s="33">
        <v>0.04</v>
      </c>
      <c r="AC8" s="34">
        <v>0.57999999999999996</v>
      </c>
      <c r="AD8" s="34">
        <v>0</v>
      </c>
      <c r="AE8" s="34">
        <v>0</v>
      </c>
      <c r="AF8" s="35">
        <v>1.1200000000000001</v>
      </c>
      <c r="AG8" s="33">
        <v>0</v>
      </c>
      <c r="AH8" s="34">
        <v>0</v>
      </c>
      <c r="AI8" s="34">
        <v>0</v>
      </c>
      <c r="AJ8" s="34">
        <v>0</v>
      </c>
      <c r="AK8" s="35">
        <v>0</v>
      </c>
      <c r="AL8" s="33">
        <v>0.02</v>
      </c>
      <c r="AM8" s="34">
        <v>0</v>
      </c>
      <c r="AN8" s="34">
        <v>0</v>
      </c>
      <c r="AO8" s="34">
        <v>0</v>
      </c>
      <c r="AP8" s="35">
        <v>0</v>
      </c>
      <c r="AQ8" s="33">
        <v>0</v>
      </c>
      <c r="AR8" s="34">
        <v>0</v>
      </c>
      <c r="AS8" s="34">
        <v>0</v>
      </c>
      <c r="AT8" s="34">
        <v>0</v>
      </c>
      <c r="AU8" s="35">
        <v>0</v>
      </c>
      <c r="AV8" s="33">
        <v>9.76</v>
      </c>
      <c r="AW8" s="34">
        <v>86.57</v>
      </c>
      <c r="AX8" s="34">
        <v>0</v>
      </c>
      <c r="AY8" s="34">
        <v>0</v>
      </c>
      <c r="AZ8" s="35">
        <v>98.49</v>
      </c>
      <c r="BA8" s="33">
        <v>0</v>
      </c>
      <c r="BB8" s="34">
        <v>0</v>
      </c>
      <c r="BC8" s="34">
        <v>0</v>
      </c>
      <c r="BD8" s="34">
        <v>0</v>
      </c>
      <c r="BE8" s="35">
        <v>0</v>
      </c>
      <c r="BF8" s="33">
        <v>3.74</v>
      </c>
      <c r="BG8" s="34">
        <v>13.27</v>
      </c>
      <c r="BH8" s="34">
        <v>0.06</v>
      </c>
      <c r="BI8" s="34">
        <v>0</v>
      </c>
      <c r="BJ8" s="35">
        <v>4.08</v>
      </c>
      <c r="BK8" s="36">
        <v>647.97</v>
      </c>
    </row>
    <row r="9" spans="1:102">
      <c r="A9" s="16"/>
      <c r="B9" s="25" t="s">
        <v>106</v>
      </c>
      <c r="C9" s="33">
        <v>0</v>
      </c>
      <c r="D9" s="34">
        <v>816.68</v>
      </c>
      <c r="E9" s="34">
        <v>0</v>
      </c>
      <c r="F9" s="34">
        <v>0</v>
      </c>
      <c r="G9" s="35">
        <v>0</v>
      </c>
      <c r="H9" s="33">
        <v>2.5299999999999998</v>
      </c>
      <c r="I9" s="34">
        <v>2376.6</v>
      </c>
      <c r="J9" s="34">
        <v>954.08</v>
      </c>
      <c r="K9" s="34">
        <v>6.72</v>
      </c>
      <c r="L9" s="35">
        <v>21.63</v>
      </c>
      <c r="M9" s="33">
        <v>0</v>
      </c>
      <c r="N9" s="34">
        <v>3.16</v>
      </c>
      <c r="O9" s="34">
        <v>0</v>
      </c>
      <c r="P9" s="34">
        <v>0</v>
      </c>
      <c r="Q9" s="35">
        <v>0</v>
      </c>
      <c r="R9" s="33">
        <v>0.79</v>
      </c>
      <c r="S9" s="34">
        <v>0.68</v>
      </c>
      <c r="T9" s="34">
        <v>66.599999999999994</v>
      </c>
      <c r="U9" s="34">
        <v>0</v>
      </c>
      <c r="V9" s="35">
        <v>0.55000000000000004</v>
      </c>
      <c r="W9" s="33">
        <v>0</v>
      </c>
      <c r="X9" s="34">
        <v>195.52</v>
      </c>
      <c r="Y9" s="34">
        <v>0</v>
      </c>
      <c r="Z9" s="34">
        <v>0</v>
      </c>
      <c r="AA9" s="35">
        <v>0</v>
      </c>
      <c r="AB9" s="33">
        <v>0.06</v>
      </c>
      <c r="AC9" s="34">
        <v>91.72</v>
      </c>
      <c r="AD9" s="34">
        <v>0</v>
      </c>
      <c r="AE9" s="34">
        <v>0</v>
      </c>
      <c r="AF9" s="35">
        <v>0.7</v>
      </c>
      <c r="AG9" s="33">
        <v>0</v>
      </c>
      <c r="AH9" s="34">
        <v>0</v>
      </c>
      <c r="AI9" s="34">
        <v>0</v>
      </c>
      <c r="AJ9" s="34">
        <v>0</v>
      </c>
      <c r="AK9" s="35">
        <v>0</v>
      </c>
      <c r="AL9" s="33">
        <v>0.01</v>
      </c>
      <c r="AM9" s="34">
        <v>0</v>
      </c>
      <c r="AN9" s="34">
        <v>0</v>
      </c>
      <c r="AO9" s="34">
        <v>0</v>
      </c>
      <c r="AP9" s="35">
        <v>0.04</v>
      </c>
      <c r="AQ9" s="33">
        <v>0</v>
      </c>
      <c r="AR9" s="34">
        <v>17.18</v>
      </c>
      <c r="AS9" s="34">
        <v>0</v>
      </c>
      <c r="AT9" s="34">
        <v>0</v>
      </c>
      <c r="AU9" s="35">
        <v>0</v>
      </c>
      <c r="AV9" s="33">
        <v>5.3</v>
      </c>
      <c r="AW9" s="34">
        <v>1390.78</v>
      </c>
      <c r="AX9" s="34">
        <v>66.84</v>
      </c>
      <c r="AY9" s="34">
        <v>1.31</v>
      </c>
      <c r="AZ9" s="35">
        <v>38.21</v>
      </c>
      <c r="BA9" s="33">
        <v>0</v>
      </c>
      <c r="BB9" s="34">
        <v>0</v>
      </c>
      <c r="BC9" s="34">
        <v>0</v>
      </c>
      <c r="BD9" s="34">
        <v>0</v>
      </c>
      <c r="BE9" s="35">
        <v>0</v>
      </c>
      <c r="BF9" s="33">
        <v>3.02</v>
      </c>
      <c r="BG9" s="34">
        <v>420.54</v>
      </c>
      <c r="BH9" s="34">
        <v>2.63</v>
      </c>
      <c r="BI9" s="34">
        <v>0</v>
      </c>
      <c r="BJ9" s="35">
        <v>3.8</v>
      </c>
      <c r="BK9" s="36">
        <v>6487.66</v>
      </c>
    </row>
    <row r="10" spans="1:102">
      <c r="A10" s="16"/>
      <c r="B10" s="25" t="s">
        <v>89</v>
      </c>
      <c r="C10" s="33">
        <f t="shared" ref="C10:AH10" si="0">SUM(C8:C9)</f>
        <v>0</v>
      </c>
      <c r="D10" s="34">
        <f t="shared" si="0"/>
        <v>838.51</v>
      </c>
      <c r="E10" s="34">
        <f t="shared" si="0"/>
        <v>0</v>
      </c>
      <c r="F10" s="34">
        <f t="shared" si="0"/>
        <v>0</v>
      </c>
      <c r="G10" s="35">
        <f t="shared" si="0"/>
        <v>0</v>
      </c>
      <c r="H10" s="33">
        <f t="shared" si="0"/>
        <v>3.6799999999999997</v>
      </c>
      <c r="I10" s="34">
        <f t="shared" si="0"/>
        <v>2722.2599999999998</v>
      </c>
      <c r="J10" s="34">
        <f t="shared" si="0"/>
        <v>954.08</v>
      </c>
      <c r="K10" s="34">
        <f t="shared" si="0"/>
        <v>6.72</v>
      </c>
      <c r="L10" s="35">
        <f t="shared" si="0"/>
        <v>25.79</v>
      </c>
      <c r="M10" s="33">
        <f t="shared" si="0"/>
        <v>0</v>
      </c>
      <c r="N10" s="34">
        <f t="shared" si="0"/>
        <v>3.16</v>
      </c>
      <c r="O10" s="34">
        <f t="shared" si="0"/>
        <v>0</v>
      </c>
      <c r="P10" s="34">
        <f t="shared" si="0"/>
        <v>0</v>
      </c>
      <c r="Q10" s="35">
        <f t="shared" si="0"/>
        <v>0</v>
      </c>
      <c r="R10" s="33">
        <f t="shared" si="0"/>
        <v>1.07</v>
      </c>
      <c r="S10" s="34">
        <f t="shared" si="0"/>
        <v>22.18</v>
      </c>
      <c r="T10" s="34">
        <f t="shared" si="0"/>
        <v>66.709999999999994</v>
      </c>
      <c r="U10" s="34">
        <f t="shared" si="0"/>
        <v>0</v>
      </c>
      <c r="V10" s="35">
        <f t="shared" si="0"/>
        <v>0.74</v>
      </c>
      <c r="W10" s="33">
        <f t="shared" si="0"/>
        <v>0</v>
      </c>
      <c r="X10" s="34">
        <f t="shared" si="0"/>
        <v>230.87</v>
      </c>
      <c r="Y10" s="34">
        <f t="shared" si="0"/>
        <v>0</v>
      </c>
      <c r="Z10" s="34">
        <f t="shared" si="0"/>
        <v>0</v>
      </c>
      <c r="AA10" s="35">
        <f t="shared" si="0"/>
        <v>0</v>
      </c>
      <c r="AB10" s="33">
        <f t="shared" si="0"/>
        <v>0.1</v>
      </c>
      <c r="AC10" s="34">
        <f t="shared" si="0"/>
        <v>92.3</v>
      </c>
      <c r="AD10" s="34">
        <f t="shared" si="0"/>
        <v>0</v>
      </c>
      <c r="AE10" s="34">
        <f t="shared" si="0"/>
        <v>0</v>
      </c>
      <c r="AF10" s="35">
        <f t="shared" si="0"/>
        <v>1.82</v>
      </c>
      <c r="AG10" s="33">
        <f t="shared" si="0"/>
        <v>0</v>
      </c>
      <c r="AH10" s="34">
        <f t="shared" si="0"/>
        <v>0</v>
      </c>
      <c r="AI10" s="34">
        <f t="shared" ref="AI10:BK10" si="1">SUM(AI8:AI9)</f>
        <v>0</v>
      </c>
      <c r="AJ10" s="34">
        <f t="shared" si="1"/>
        <v>0</v>
      </c>
      <c r="AK10" s="35">
        <f t="shared" si="1"/>
        <v>0</v>
      </c>
      <c r="AL10" s="33">
        <f t="shared" si="1"/>
        <v>0.03</v>
      </c>
      <c r="AM10" s="34">
        <f t="shared" si="1"/>
        <v>0</v>
      </c>
      <c r="AN10" s="34">
        <f t="shared" si="1"/>
        <v>0</v>
      </c>
      <c r="AO10" s="34">
        <f t="shared" si="1"/>
        <v>0</v>
      </c>
      <c r="AP10" s="35">
        <f t="shared" si="1"/>
        <v>0.04</v>
      </c>
      <c r="AQ10" s="33">
        <f t="shared" si="1"/>
        <v>0</v>
      </c>
      <c r="AR10" s="34">
        <f t="shared" si="1"/>
        <v>17.18</v>
      </c>
      <c r="AS10" s="34">
        <f t="shared" si="1"/>
        <v>0</v>
      </c>
      <c r="AT10" s="34">
        <f t="shared" si="1"/>
        <v>0</v>
      </c>
      <c r="AU10" s="35">
        <f t="shared" si="1"/>
        <v>0</v>
      </c>
      <c r="AV10" s="33">
        <f t="shared" si="1"/>
        <v>15.059999999999999</v>
      </c>
      <c r="AW10" s="34">
        <f t="shared" si="1"/>
        <v>1477.35</v>
      </c>
      <c r="AX10" s="34">
        <f t="shared" si="1"/>
        <v>66.84</v>
      </c>
      <c r="AY10" s="34">
        <f t="shared" si="1"/>
        <v>1.31</v>
      </c>
      <c r="AZ10" s="35">
        <f t="shared" si="1"/>
        <v>136.69999999999999</v>
      </c>
      <c r="BA10" s="33">
        <f t="shared" si="1"/>
        <v>0</v>
      </c>
      <c r="BB10" s="34">
        <f t="shared" si="1"/>
        <v>0</v>
      </c>
      <c r="BC10" s="34">
        <f t="shared" si="1"/>
        <v>0</v>
      </c>
      <c r="BD10" s="34">
        <f t="shared" si="1"/>
        <v>0</v>
      </c>
      <c r="BE10" s="35">
        <f t="shared" si="1"/>
        <v>0</v>
      </c>
      <c r="BF10" s="33">
        <f t="shared" si="1"/>
        <v>6.76</v>
      </c>
      <c r="BG10" s="34">
        <f t="shared" si="1"/>
        <v>433.81</v>
      </c>
      <c r="BH10" s="34">
        <f t="shared" si="1"/>
        <v>2.69</v>
      </c>
      <c r="BI10" s="34">
        <f t="shared" si="1"/>
        <v>0</v>
      </c>
      <c r="BJ10" s="35">
        <f t="shared" si="1"/>
        <v>7.88</v>
      </c>
      <c r="BK10" s="36">
        <f t="shared" si="1"/>
        <v>7135.63</v>
      </c>
    </row>
    <row r="11" spans="1:102">
      <c r="A11" s="16" t="s">
        <v>81</v>
      </c>
      <c r="B11" s="24" t="s">
        <v>3</v>
      </c>
      <c r="C11" s="53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4"/>
    </row>
    <row r="12" spans="1:102">
      <c r="A12" s="16"/>
      <c r="B12" s="25" t="s">
        <v>107</v>
      </c>
      <c r="C12" s="33">
        <v>0</v>
      </c>
      <c r="D12" s="34">
        <v>0</v>
      </c>
      <c r="E12" s="34">
        <v>0</v>
      </c>
      <c r="F12" s="34">
        <v>0</v>
      </c>
      <c r="G12" s="35">
        <v>0</v>
      </c>
      <c r="H12" s="33">
        <v>1.32</v>
      </c>
      <c r="I12" s="34">
        <v>41.32</v>
      </c>
      <c r="J12" s="34">
        <v>0</v>
      </c>
      <c r="K12" s="34">
        <v>0</v>
      </c>
      <c r="L12" s="35">
        <v>0.9</v>
      </c>
      <c r="M12" s="33">
        <v>0</v>
      </c>
      <c r="N12" s="34">
        <v>0</v>
      </c>
      <c r="O12" s="34">
        <v>0</v>
      </c>
      <c r="P12" s="34">
        <v>0</v>
      </c>
      <c r="Q12" s="35">
        <v>0</v>
      </c>
      <c r="R12" s="33">
        <v>0.32</v>
      </c>
      <c r="S12" s="34">
        <v>0</v>
      </c>
      <c r="T12" s="34">
        <v>0</v>
      </c>
      <c r="U12" s="34">
        <v>0</v>
      </c>
      <c r="V12" s="35">
        <v>0</v>
      </c>
      <c r="W12" s="33">
        <v>0</v>
      </c>
      <c r="X12" s="34">
        <v>0</v>
      </c>
      <c r="Y12" s="34">
        <v>0</v>
      </c>
      <c r="Z12" s="34">
        <v>0</v>
      </c>
      <c r="AA12" s="35">
        <v>0</v>
      </c>
      <c r="AB12" s="33">
        <v>0.01</v>
      </c>
      <c r="AC12" s="34">
        <v>0</v>
      </c>
      <c r="AD12" s="34">
        <v>0</v>
      </c>
      <c r="AE12" s="34">
        <v>0</v>
      </c>
      <c r="AF12" s="35">
        <v>0.22</v>
      </c>
      <c r="AG12" s="33">
        <v>0</v>
      </c>
      <c r="AH12" s="34">
        <v>0</v>
      </c>
      <c r="AI12" s="34">
        <v>0</v>
      </c>
      <c r="AJ12" s="34">
        <v>0</v>
      </c>
      <c r="AK12" s="35">
        <v>0</v>
      </c>
      <c r="AL12" s="33">
        <v>0</v>
      </c>
      <c r="AM12" s="34">
        <v>0</v>
      </c>
      <c r="AN12" s="34">
        <v>0</v>
      </c>
      <c r="AO12" s="34">
        <v>0</v>
      </c>
      <c r="AP12" s="35">
        <v>0</v>
      </c>
      <c r="AQ12" s="33">
        <v>0</v>
      </c>
      <c r="AR12" s="34">
        <v>0</v>
      </c>
      <c r="AS12" s="34">
        <v>0</v>
      </c>
      <c r="AT12" s="34">
        <v>0</v>
      </c>
      <c r="AU12" s="35">
        <v>0</v>
      </c>
      <c r="AV12" s="33">
        <v>4.97</v>
      </c>
      <c r="AW12" s="34">
        <v>2.86</v>
      </c>
      <c r="AX12" s="34">
        <v>0</v>
      </c>
      <c r="AY12" s="34">
        <v>0</v>
      </c>
      <c r="AZ12" s="35">
        <v>12.82</v>
      </c>
      <c r="BA12" s="33">
        <v>0</v>
      </c>
      <c r="BB12" s="34">
        <v>0</v>
      </c>
      <c r="BC12" s="34">
        <v>0</v>
      </c>
      <c r="BD12" s="34">
        <v>0</v>
      </c>
      <c r="BE12" s="35">
        <v>0</v>
      </c>
      <c r="BF12" s="33">
        <v>1.31</v>
      </c>
      <c r="BG12" s="34">
        <v>2.06</v>
      </c>
      <c r="BH12" s="34">
        <v>0</v>
      </c>
      <c r="BI12" s="34">
        <v>0</v>
      </c>
      <c r="BJ12" s="35">
        <v>1.2</v>
      </c>
      <c r="BK12" s="36">
        <v>69.290000000000006</v>
      </c>
    </row>
    <row r="13" spans="1:102">
      <c r="A13" s="16"/>
      <c r="B13" s="25" t="s">
        <v>90</v>
      </c>
      <c r="C13" s="33">
        <f t="shared" ref="C13:AH13" si="2">SUM(C12)</f>
        <v>0</v>
      </c>
      <c r="D13" s="34">
        <f t="shared" si="2"/>
        <v>0</v>
      </c>
      <c r="E13" s="34">
        <f t="shared" si="2"/>
        <v>0</v>
      </c>
      <c r="F13" s="34">
        <f t="shared" si="2"/>
        <v>0</v>
      </c>
      <c r="G13" s="35">
        <f t="shared" si="2"/>
        <v>0</v>
      </c>
      <c r="H13" s="33">
        <f t="shared" si="2"/>
        <v>1.32</v>
      </c>
      <c r="I13" s="34">
        <f t="shared" si="2"/>
        <v>41.32</v>
      </c>
      <c r="J13" s="34">
        <f t="shared" si="2"/>
        <v>0</v>
      </c>
      <c r="K13" s="34">
        <f t="shared" si="2"/>
        <v>0</v>
      </c>
      <c r="L13" s="35">
        <f t="shared" si="2"/>
        <v>0.9</v>
      </c>
      <c r="M13" s="33">
        <f t="shared" si="2"/>
        <v>0</v>
      </c>
      <c r="N13" s="34">
        <f t="shared" si="2"/>
        <v>0</v>
      </c>
      <c r="O13" s="34">
        <f t="shared" si="2"/>
        <v>0</v>
      </c>
      <c r="P13" s="34">
        <f t="shared" si="2"/>
        <v>0</v>
      </c>
      <c r="Q13" s="35">
        <f t="shared" si="2"/>
        <v>0</v>
      </c>
      <c r="R13" s="33">
        <f t="shared" si="2"/>
        <v>0.32</v>
      </c>
      <c r="S13" s="34">
        <f t="shared" si="2"/>
        <v>0</v>
      </c>
      <c r="T13" s="34">
        <f t="shared" si="2"/>
        <v>0</v>
      </c>
      <c r="U13" s="34">
        <f t="shared" si="2"/>
        <v>0</v>
      </c>
      <c r="V13" s="35">
        <f t="shared" si="2"/>
        <v>0</v>
      </c>
      <c r="W13" s="33">
        <f t="shared" si="2"/>
        <v>0</v>
      </c>
      <c r="X13" s="34">
        <f t="shared" si="2"/>
        <v>0</v>
      </c>
      <c r="Y13" s="34">
        <f t="shared" si="2"/>
        <v>0</v>
      </c>
      <c r="Z13" s="34">
        <f t="shared" si="2"/>
        <v>0</v>
      </c>
      <c r="AA13" s="35">
        <f t="shared" si="2"/>
        <v>0</v>
      </c>
      <c r="AB13" s="33">
        <f t="shared" si="2"/>
        <v>0.01</v>
      </c>
      <c r="AC13" s="34">
        <f t="shared" si="2"/>
        <v>0</v>
      </c>
      <c r="AD13" s="34">
        <f t="shared" si="2"/>
        <v>0</v>
      </c>
      <c r="AE13" s="34">
        <f t="shared" si="2"/>
        <v>0</v>
      </c>
      <c r="AF13" s="35">
        <f t="shared" si="2"/>
        <v>0.22</v>
      </c>
      <c r="AG13" s="33">
        <f t="shared" si="2"/>
        <v>0</v>
      </c>
      <c r="AH13" s="34">
        <f t="shared" si="2"/>
        <v>0</v>
      </c>
      <c r="AI13" s="34">
        <f t="shared" ref="AI13:BK13" si="3">SUM(AI12)</f>
        <v>0</v>
      </c>
      <c r="AJ13" s="34">
        <f t="shared" si="3"/>
        <v>0</v>
      </c>
      <c r="AK13" s="35">
        <f t="shared" si="3"/>
        <v>0</v>
      </c>
      <c r="AL13" s="33">
        <f t="shared" si="3"/>
        <v>0</v>
      </c>
      <c r="AM13" s="34">
        <f t="shared" si="3"/>
        <v>0</v>
      </c>
      <c r="AN13" s="34">
        <f t="shared" si="3"/>
        <v>0</v>
      </c>
      <c r="AO13" s="34">
        <f t="shared" si="3"/>
        <v>0</v>
      </c>
      <c r="AP13" s="35">
        <f t="shared" si="3"/>
        <v>0</v>
      </c>
      <c r="AQ13" s="33">
        <f t="shared" si="3"/>
        <v>0</v>
      </c>
      <c r="AR13" s="34">
        <f t="shared" si="3"/>
        <v>0</v>
      </c>
      <c r="AS13" s="34">
        <f t="shared" si="3"/>
        <v>0</v>
      </c>
      <c r="AT13" s="34">
        <f t="shared" si="3"/>
        <v>0</v>
      </c>
      <c r="AU13" s="35">
        <f t="shared" si="3"/>
        <v>0</v>
      </c>
      <c r="AV13" s="33">
        <f t="shared" si="3"/>
        <v>4.97</v>
      </c>
      <c r="AW13" s="34">
        <f t="shared" si="3"/>
        <v>2.86</v>
      </c>
      <c r="AX13" s="34">
        <f t="shared" si="3"/>
        <v>0</v>
      </c>
      <c r="AY13" s="34">
        <f t="shared" si="3"/>
        <v>0</v>
      </c>
      <c r="AZ13" s="35">
        <f t="shared" si="3"/>
        <v>12.82</v>
      </c>
      <c r="BA13" s="33">
        <f t="shared" si="3"/>
        <v>0</v>
      </c>
      <c r="BB13" s="34">
        <f t="shared" si="3"/>
        <v>0</v>
      </c>
      <c r="BC13" s="34">
        <f t="shared" si="3"/>
        <v>0</v>
      </c>
      <c r="BD13" s="34">
        <f t="shared" si="3"/>
        <v>0</v>
      </c>
      <c r="BE13" s="35">
        <f t="shared" si="3"/>
        <v>0</v>
      </c>
      <c r="BF13" s="33">
        <f t="shared" si="3"/>
        <v>1.31</v>
      </c>
      <c r="BG13" s="34">
        <f t="shared" si="3"/>
        <v>2.06</v>
      </c>
      <c r="BH13" s="34">
        <f t="shared" si="3"/>
        <v>0</v>
      </c>
      <c r="BI13" s="34">
        <f t="shared" si="3"/>
        <v>0</v>
      </c>
      <c r="BJ13" s="35">
        <f t="shared" si="3"/>
        <v>1.2</v>
      </c>
      <c r="BK13" s="36">
        <f t="shared" si="3"/>
        <v>69.290000000000006</v>
      </c>
    </row>
    <row r="14" spans="1:102">
      <c r="A14" s="16" t="s">
        <v>82</v>
      </c>
      <c r="B14" s="24" t="s">
        <v>10</v>
      </c>
      <c r="C14" s="53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4"/>
    </row>
    <row r="15" spans="1:102">
      <c r="A15" s="16"/>
      <c r="B15" s="25" t="s">
        <v>136</v>
      </c>
      <c r="C15" s="33">
        <v>0</v>
      </c>
      <c r="D15" s="34">
        <v>10.76</v>
      </c>
      <c r="E15" s="34">
        <v>0</v>
      </c>
      <c r="F15" s="34">
        <v>0</v>
      </c>
      <c r="G15" s="35">
        <v>0</v>
      </c>
      <c r="H15" s="33">
        <v>0.05</v>
      </c>
      <c r="I15" s="34">
        <v>67.599999999999994</v>
      </c>
      <c r="J15" s="34">
        <v>0</v>
      </c>
      <c r="K15" s="34">
        <v>0</v>
      </c>
      <c r="L15" s="35">
        <v>0</v>
      </c>
      <c r="M15" s="33">
        <v>0</v>
      </c>
      <c r="N15" s="34">
        <v>0</v>
      </c>
      <c r="O15" s="34">
        <v>0</v>
      </c>
      <c r="P15" s="34">
        <v>0</v>
      </c>
      <c r="Q15" s="35">
        <v>0</v>
      </c>
      <c r="R15" s="33">
        <v>0</v>
      </c>
      <c r="S15" s="34">
        <v>26.89</v>
      </c>
      <c r="T15" s="34">
        <v>0</v>
      </c>
      <c r="U15" s="34">
        <v>0</v>
      </c>
      <c r="V15" s="35">
        <v>0</v>
      </c>
      <c r="W15" s="33">
        <v>0</v>
      </c>
      <c r="X15" s="34">
        <v>2.15</v>
      </c>
      <c r="Y15" s="34">
        <v>0</v>
      </c>
      <c r="Z15" s="34">
        <v>0</v>
      </c>
      <c r="AA15" s="35">
        <v>0</v>
      </c>
      <c r="AB15" s="33">
        <v>7.0000000000000007E-2</v>
      </c>
      <c r="AC15" s="34">
        <v>0</v>
      </c>
      <c r="AD15" s="34">
        <v>0</v>
      </c>
      <c r="AE15" s="34">
        <v>0</v>
      </c>
      <c r="AF15" s="35">
        <v>1.88</v>
      </c>
      <c r="AG15" s="33">
        <v>0</v>
      </c>
      <c r="AH15" s="34">
        <v>0</v>
      </c>
      <c r="AI15" s="34">
        <v>0</v>
      </c>
      <c r="AJ15" s="34">
        <v>0</v>
      </c>
      <c r="AK15" s="35">
        <v>0</v>
      </c>
      <c r="AL15" s="33">
        <v>0</v>
      </c>
      <c r="AM15" s="34">
        <v>0</v>
      </c>
      <c r="AN15" s="34">
        <v>0</v>
      </c>
      <c r="AO15" s="34">
        <v>0</v>
      </c>
      <c r="AP15" s="35">
        <v>0</v>
      </c>
      <c r="AQ15" s="33">
        <v>0</v>
      </c>
      <c r="AR15" s="34">
        <v>0</v>
      </c>
      <c r="AS15" s="34">
        <v>0</v>
      </c>
      <c r="AT15" s="34">
        <v>0</v>
      </c>
      <c r="AU15" s="35">
        <v>0</v>
      </c>
      <c r="AV15" s="33">
        <v>0.25</v>
      </c>
      <c r="AW15" s="34">
        <v>2.69</v>
      </c>
      <c r="AX15" s="34">
        <v>0</v>
      </c>
      <c r="AY15" s="34">
        <v>0</v>
      </c>
      <c r="AZ15" s="35">
        <v>1.18</v>
      </c>
      <c r="BA15" s="33">
        <v>0</v>
      </c>
      <c r="BB15" s="34">
        <v>0</v>
      </c>
      <c r="BC15" s="34">
        <v>0</v>
      </c>
      <c r="BD15" s="34">
        <v>0</v>
      </c>
      <c r="BE15" s="35">
        <v>0</v>
      </c>
      <c r="BF15" s="33">
        <v>0.02</v>
      </c>
      <c r="BG15" s="34">
        <v>0</v>
      </c>
      <c r="BH15" s="34">
        <v>0</v>
      </c>
      <c r="BI15" s="34">
        <v>0</v>
      </c>
      <c r="BJ15" s="35">
        <v>1.1299999999999999</v>
      </c>
      <c r="BK15" s="36">
        <v>114.67</v>
      </c>
    </row>
    <row r="16" spans="1:102">
      <c r="A16" s="16"/>
      <c r="B16" s="25" t="s">
        <v>137</v>
      </c>
      <c r="C16" s="33">
        <v>0</v>
      </c>
      <c r="D16" s="34">
        <v>0</v>
      </c>
      <c r="E16" s="34">
        <v>0</v>
      </c>
      <c r="F16" s="34">
        <v>0</v>
      </c>
      <c r="G16" s="35">
        <v>0</v>
      </c>
      <c r="H16" s="33">
        <v>0.15</v>
      </c>
      <c r="I16" s="34">
        <v>43</v>
      </c>
      <c r="J16" s="34">
        <v>0</v>
      </c>
      <c r="K16" s="34">
        <v>0</v>
      </c>
      <c r="L16" s="35">
        <v>0.11</v>
      </c>
      <c r="M16" s="33">
        <v>0</v>
      </c>
      <c r="N16" s="34">
        <v>0</v>
      </c>
      <c r="O16" s="34">
        <v>0</v>
      </c>
      <c r="P16" s="34">
        <v>0</v>
      </c>
      <c r="Q16" s="35">
        <v>0</v>
      </c>
      <c r="R16" s="33">
        <v>0.01</v>
      </c>
      <c r="S16" s="34">
        <v>21.5</v>
      </c>
      <c r="T16" s="34">
        <v>0</v>
      </c>
      <c r="U16" s="34">
        <v>0</v>
      </c>
      <c r="V16" s="35">
        <v>0.25</v>
      </c>
      <c r="W16" s="33">
        <v>0</v>
      </c>
      <c r="X16" s="34">
        <v>0</v>
      </c>
      <c r="Y16" s="34">
        <v>0</v>
      </c>
      <c r="Z16" s="34">
        <v>0</v>
      </c>
      <c r="AA16" s="35">
        <v>0</v>
      </c>
      <c r="AB16" s="33">
        <v>0.14000000000000001</v>
      </c>
      <c r="AC16" s="34">
        <v>3.71</v>
      </c>
      <c r="AD16" s="34">
        <v>0</v>
      </c>
      <c r="AE16" s="34">
        <v>0</v>
      </c>
      <c r="AF16" s="35">
        <v>6.94</v>
      </c>
      <c r="AG16" s="33">
        <v>0</v>
      </c>
      <c r="AH16" s="34">
        <v>0</v>
      </c>
      <c r="AI16" s="34">
        <v>0</v>
      </c>
      <c r="AJ16" s="34">
        <v>0</v>
      </c>
      <c r="AK16" s="35">
        <v>0</v>
      </c>
      <c r="AL16" s="33">
        <v>0.02</v>
      </c>
      <c r="AM16" s="34">
        <v>0</v>
      </c>
      <c r="AN16" s="34">
        <v>0</v>
      </c>
      <c r="AO16" s="34">
        <v>0</v>
      </c>
      <c r="AP16" s="35">
        <v>0</v>
      </c>
      <c r="AQ16" s="33">
        <v>0</v>
      </c>
      <c r="AR16" s="34">
        <v>0</v>
      </c>
      <c r="AS16" s="34">
        <v>0</v>
      </c>
      <c r="AT16" s="34">
        <v>0</v>
      </c>
      <c r="AU16" s="35">
        <v>0</v>
      </c>
      <c r="AV16" s="33">
        <v>2.78</v>
      </c>
      <c r="AW16" s="34">
        <v>13.16</v>
      </c>
      <c r="AX16" s="34">
        <v>0</v>
      </c>
      <c r="AY16" s="34">
        <v>0</v>
      </c>
      <c r="AZ16" s="35">
        <v>15.6</v>
      </c>
      <c r="BA16" s="33">
        <v>0</v>
      </c>
      <c r="BB16" s="34">
        <v>0</v>
      </c>
      <c r="BC16" s="34">
        <v>0</v>
      </c>
      <c r="BD16" s="34">
        <v>0</v>
      </c>
      <c r="BE16" s="35">
        <v>0</v>
      </c>
      <c r="BF16" s="33">
        <v>0.33</v>
      </c>
      <c r="BG16" s="34">
        <v>0.54</v>
      </c>
      <c r="BH16" s="34">
        <v>0</v>
      </c>
      <c r="BI16" s="34">
        <v>0</v>
      </c>
      <c r="BJ16" s="35">
        <v>0.74</v>
      </c>
      <c r="BK16" s="36">
        <v>108.99</v>
      </c>
    </row>
    <row r="17" spans="1:63">
      <c r="A17" s="16"/>
      <c r="B17" s="25" t="s">
        <v>152</v>
      </c>
      <c r="C17" s="33">
        <v>0</v>
      </c>
      <c r="D17" s="34">
        <v>5.34</v>
      </c>
      <c r="E17" s="34">
        <v>0</v>
      </c>
      <c r="F17" s="34">
        <v>0</v>
      </c>
      <c r="G17" s="35">
        <v>0</v>
      </c>
      <c r="H17" s="33">
        <v>0.04</v>
      </c>
      <c r="I17" s="34">
        <v>66.900000000000006</v>
      </c>
      <c r="J17" s="34">
        <v>0</v>
      </c>
      <c r="K17" s="34">
        <v>0</v>
      </c>
      <c r="L17" s="35">
        <v>0.84</v>
      </c>
      <c r="M17" s="33">
        <v>0</v>
      </c>
      <c r="N17" s="34">
        <v>0</v>
      </c>
      <c r="O17" s="34">
        <v>0</v>
      </c>
      <c r="P17" s="34">
        <v>0</v>
      </c>
      <c r="Q17" s="35">
        <v>0</v>
      </c>
      <c r="R17" s="33">
        <v>0</v>
      </c>
      <c r="S17" s="34">
        <v>21.37</v>
      </c>
      <c r="T17" s="34">
        <v>0</v>
      </c>
      <c r="U17" s="34">
        <v>0</v>
      </c>
      <c r="V17" s="35">
        <v>0.1</v>
      </c>
      <c r="W17" s="33">
        <v>0</v>
      </c>
      <c r="X17" s="34">
        <v>4.2699999999999996</v>
      </c>
      <c r="Y17" s="34">
        <v>0</v>
      </c>
      <c r="Z17" s="34">
        <v>0</v>
      </c>
      <c r="AA17" s="35">
        <v>0</v>
      </c>
      <c r="AB17" s="33">
        <v>0.14000000000000001</v>
      </c>
      <c r="AC17" s="34">
        <v>0</v>
      </c>
      <c r="AD17" s="34">
        <v>0</v>
      </c>
      <c r="AE17" s="34">
        <v>0</v>
      </c>
      <c r="AF17" s="35">
        <v>0.56000000000000005</v>
      </c>
      <c r="AG17" s="33">
        <v>0</v>
      </c>
      <c r="AH17" s="34">
        <v>0</v>
      </c>
      <c r="AI17" s="34">
        <v>0</v>
      </c>
      <c r="AJ17" s="34">
        <v>0</v>
      </c>
      <c r="AK17" s="35">
        <v>0</v>
      </c>
      <c r="AL17" s="33">
        <v>0.01</v>
      </c>
      <c r="AM17" s="34">
        <v>0</v>
      </c>
      <c r="AN17" s="34">
        <v>0</v>
      </c>
      <c r="AO17" s="34">
        <v>0</v>
      </c>
      <c r="AP17" s="35">
        <v>0.05</v>
      </c>
      <c r="AQ17" s="33">
        <v>0</v>
      </c>
      <c r="AR17" s="34">
        <v>0</v>
      </c>
      <c r="AS17" s="34">
        <v>0</v>
      </c>
      <c r="AT17" s="34">
        <v>0</v>
      </c>
      <c r="AU17" s="35">
        <v>0</v>
      </c>
      <c r="AV17" s="33">
        <v>0.04</v>
      </c>
      <c r="AW17" s="34">
        <v>8.59</v>
      </c>
      <c r="AX17" s="34">
        <v>0</v>
      </c>
      <c r="AY17" s="34">
        <v>0</v>
      </c>
      <c r="AZ17" s="35">
        <v>2.35</v>
      </c>
      <c r="BA17" s="33">
        <v>0</v>
      </c>
      <c r="BB17" s="34">
        <v>0</v>
      </c>
      <c r="BC17" s="34">
        <v>0</v>
      </c>
      <c r="BD17" s="34">
        <v>0</v>
      </c>
      <c r="BE17" s="35">
        <v>0</v>
      </c>
      <c r="BF17" s="33">
        <v>0.04</v>
      </c>
      <c r="BG17" s="34">
        <v>0.12</v>
      </c>
      <c r="BH17" s="34">
        <v>0</v>
      </c>
      <c r="BI17" s="34">
        <v>0</v>
      </c>
      <c r="BJ17" s="35">
        <v>0.05</v>
      </c>
      <c r="BK17" s="36">
        <v>110.8</v>
      </c>
    </row>
    <row r="18" spans="1:63">
      <c r="A18" s="16"/>
      <c r="B18" s="25" t="s">
        <v>138</v>
      </c>
      <c r="C18" s="33">
        <v>0</v>
      </c>
      <c r="D18" s="34">
        <v>0</v>
      </c>
      <c r="E18" s="34">
        <v>0</v>
      </c>
      <c r="F18" s="34">
        <v>0</v>
      </c>
      <c r="G18" s="35">
        <v>0</v>
      </c>
      <c r="H18" s="33">
        <v>0.13</v>
      </c>
      <c r="I18" s="34">
        <v>0.78</v>
      </c>
      <c r="J18" s="34">
        <v>0</v>
      </c>
      <c r="K18" s="34">
        <v>0</v>
      </c>
      <c r="L18" s="35">
        <v>0.11</v>
      </c>
      <c r="M18" s="33">
        <v>0</v>
      </c>
      <c r="N18" s="34">
        <v>0</v>
      </c>
      <c r="O18" s="34">
        <v>0</v>
      </c>
      <c r="P18" s="34">
        <v>0</v>
      </c>
      <c r="Q18" s="35">
        <v>0</v>
      </c>
      <c r="R18" s="33">
        <v>0.01</v>
      </c>
      <c r="S18" s="34">
        <v>0</v>
      </c>
      <c r="T18" s="34">
        <v>0</v>
      </c>
      <c r="U18" s="34">
        <v>0</v>
      </c>
      <c r="V18" s="35">
        <v>0</v>
      </c>
      <c r="W18" s="33">
        <v>0</v>
      </c>
      <c r="X18" s="34">
        <v>0</v>
      </c>
      <c r="Y18" s="34">
        <v>0</v>
      </c>
      <c r="Z18" s="34">
        <v>0</v>
      </c>
      <c r="AA18" s="35">
        <v>0</v>
      </c>
      <c r="AB18" s="33">
        <v>0.13</v>
      </c>
      <c r="AC18" s="34">
        <v>0</v>
      </c>
      <c r="AD18" s="34">
        <v>0</v>
      </c>
      <c r="AE18" s="34">
        <v>0</v>
      </c>
      <c r="AF18" s="35">
        <v>3.16</v>
      </c>
      <c r="AG18" s="33">
        <v>0</v>
      </c>
      <c r="AH18" s="34">
        <v>0</v>
      </c>
      <c r="AI18" s="34">
        <v>0</v>
      </c>
      <c r="AJ18" s="34">
        <v>0</v>
      </c>
      <c r="AK18" s="35">
        <v>0</v>
      </c>
      <c r="AL18" s="33">
        <v>0</v>
      </c>
      <c r="AM18" s="34">
        <v>0</v>
      </c>
      <c r="AN18" s="34">
        <v>0</v>
      </c>
      <c r="AO18" s="34">
        <v>0</v>
      </c>
      <c r="AP18" s="35">
        <v>0</v>
      </c>
      <c r="AQ18" s="33">
        <v>0</v>
      </c>
      <c r="AR18" s="34">
        <v>0</v>
      </c>
      <c r="AS18" s="34">
        <v>0</v>
      </c>
      <c r="AT18" s="34">
        <v>0</v>
      </c>
      <c r="AU18" s="35">
        <v>0</v>
      </c>
      <c r="AV18" s="33">
        <v>1.66</v>
      </c>
      <c r="AW18" s="34">
        <v>7.14</v>
      </c>
      <c r="AX18" s="34">
        <v>0</v>
      </c>
      <c r="AY18" s="34">
        <v>0</v>
      </c>
      <c r="AZ18" s="35">
        <v>31.93</v>
      </c>
      <c r="BA18" s="33">
        <v>0</v>
      </c>
      <c r="BB18" s="34">
        <v>0</v>
      </c>
      <c r="BC18" s="34">
        <v>0</v>
      </c>
      <c r="BD18" s="34">
        <v>0</v>
      </c>
      <c r="BE18" s="35">
        <v>0</v>
      </c>
      <c r="BF18" s="33">
        <v>0.56999999999999995</v>
      </c>
      <c r="BG18" s="34">
        <v>0</v>
      </c>
      <c r="BH18" s="34">
        <v>0</v>
      </c>
      <c r="BI18" s="34">
        <v>0</v>
      </c>
      <c r="BJ18" s="35">
        <v>1.65</v>
      </c>
      <c r="BK18" s="36">
        <v>47.28</v>
      </c>
    </row>
    <row r="19" spans="1:63">
      <c r="A19" s="16"/>
      <c r="B19" s="25" t="s">
        <v>139</v>
      </c>
      <c r="C19" s="33">
        <v>0</v>
      </c>
      <c r="D19" s="34">
        <v>0</v>
      </c>
      <c r="E19" s="34">
        <v>0</v>
      </c>
      <c r="F19" s="34">
        <v>0</v>
      </c>
      <c r="G19" s="35">
        <v>0</v>
      </c>
      <c r="H19" s="33">
        <v>0.18</v>
      </c>
      <c r="I19" s="34">
        <v>96.4</v>
      </c>
      <c r="J19" s="34">
        <v>0</v>
      </c>
      <c r="K19" s="34">
        <v>0</v>
      </c>
      <c r="L19" s="35">
        <v>0.69</v>
      </c>
      <c r="M19" s="33">
        <v>0</v>
      </c>
      <c r="N19" s="34">
        <v>0</v>
      </c>
      <c r="O19" s="34">
        <v>0</v>
      </c>
      <c r="P19" s="34">
        <v>0</v>
      </c>
      <c r="Q19" s="35">
        <v>0</v>
      </c>
      <c r="R19" s="33">
        <v>0.01</v>
      </c>
      <c r="S19" s="34">
        <v>2.13</v>
      </c>
      <c r="T19" s="34">
        <v>0</v>
      </c>
      <c r="U19" s="34">
        <v>0</v>
      </c>
      <c r="V19" s="35">
        <v>0.05</v>
      </c>
      <c r="W19" s="33">
        <v>0</v>
      </c>
      <c r="X19" s="34">
        <v>0</v>
      </c>
      <c r="Y19" s="34">
        <v>0</v>
      </c>
      <c r="Z19" s="34">
        <v>0</v>
      </c>
      <c r="AA19" s="35">
        <v>0</v>
      </c>
      <c r="AB19" s="33">
        <v>0.1</v>
      </c>
      <c r="AC19" s="34">
        <v>0</v>
      </c>
      <c r="AD19" s="34">
        <v>0</v>
      </c>
      <c r="AE19" s="34">
        <v>0</v>
      </c>
      <c r="AF19" s="35">
        <v>1.06</v>
      </c>
      <c r="AG19" s="33">
        <v>0</v>
      </c>
      <c r="AH19" s="34">
        <v>0</v>
      </c>
      <c r="AI19" s="34">
        <v>0</v>
      </c>
      <c r="AJ19" s="34">
        <v>0</v>
      </c>
      <c r="AK19" s="35">
        <v>0</v>
      </c>
      <c r="AL19" s="33">
        <v>0</v>
      </c>
      <c r="AM19" s="34">
        <v>0</v>
      </c>
      <c r="AN19" s="34">
        <v>0</v>
      </c>
      <c r="AO19" s="34">
        <v>0</v>
      </c>
      <c r="AP19" s="35">
        <v>0</v>
      </c>
      <c r="AQ19" s="33">
        <v>0</v>
      </c>
      <c r="AR19" s="34">
        <v>0</v>
      </c>
      <c r="AS19" s="34">
        <v>0</v>
      </c>
      <c r="AT19" s="34">
        <v>0</v>
      </c>
      <c r="AU19" s="35">
        <v>0</v>
      </c>
      <c r="AV19" s="33">
        <v>0.47</v>
      </c>
      <c r="AW19" s="34">
        <v>12.77</v>
      </c>
      <c r="AX19" s="34">
        <v>0</v>
      </c>
      <c r="AY19" s="34">
        <v>0</v>
      </c>
      <c r="AZ19" s="35">
        <v>0.24</v>
      </c>
      <c r="BA19" s="33">
        <v>0</v>
      </c>
      <c r="BB19" s="34">
        <v>0</v>
      </c>
      <c r="BC19" s="34">
        <v>0</v>
      </c>
      <c r="BD19" s="34">
        <v>0</v>
      </c>
      <c r="BE19" s="35">
        <v>0</v>
      </c>
      <c r="BF19" s="33">
        <v>0.22</v>
      </c>
      <c r="BG19" s="34">
        <v>1.06</v>
      </c>
      <c r="BH19" s="34">
        <v>0</v>
      </c>
      <c r="BI19" s="34">
        <v>0</v>
      </c>
      <c r="BJ19" s="35">
        <v>0.09</v>
      </c>
      <c r="BK19" s="36">
        <v>115.51</v>
      </c>
    </row>
    <row r="20" spans="1:63">
      <c r="A20" s="16"/>
      <c r="B20" s="25" t="s">
        <v>140</v>
      </c>
      <c r="C20" s="33">
        <v>0</v>
      </c>
      <c r="D20" s="34">
        <v>0</v>
      </c>
      <c r="E20" s="34">
        <v>0</v>
      </c>
      <c r="F20" s="34">
        <v>0</v>
      </c>
      <c r="G20" s="35">
        <v>0</v>
      </c>
      <c r="H20" s="33">
        <v>0.06</v>
      </c>
      <c r="I20" s="34">
        <v>122.4</v>
      </c>
      <c r="J20" s="34">
        <v>0</v>
      </c>
      <c r="K20" s="34">
        <v>0</v>
      </c>
      <c r="L20" s="35">
        <v>0</v>
      </c>
      <c r="M20" s="33">
        <v>0</v>
      </c>
      <c r="N20" s="34">
        <v>0</v>
      </c>
      <c r="O20" s="34">
        <v>0</v>
      </c>
      <c r="P20" s="34">
        <v>0</v>
      </c>
      <c r="Q20" s="35">
        <v>0</v>
      </c>
      <c r="R20" s="33">
        <v>0.01</v>
      </c>
      <c r="S20" s="34">
        <v>31.93</v>
      </c>
      <c r="T20" s="34">
        <v>0</v>
      </c>
      <c r="U20" s="34">
        <v>0</v>
      </c>
      <c r="V20" s="35">
        <v>0</v>
      </c>
      <c r="W20" s="33">
        <v>0</v>
      </c>
      <c r="X20" s="34">
        <v>2.13</v>
      </c>
      <c r="Y20" s="34">
        <v>0</v>
      </c>
      <c r="Z20" s="34">
        <v>0</v>
      </c>
      <c r="AA20" s="35">
        <v>0</v>
      </c>
      <c r="AB20" s="33">
        <v>0.04</v>
      </c>
      <c r="AC20" s="34">
        <v>0</v>
      </c>
      <c r="AD20" s="34">
        <v>0</v>
      </c>
      <c r="AE20" s="34">
        <v>0</v>
      </c>
      <c r="AF20" s="35">
        <v>0.05</v>
      </c>
      <c r="AG20" s="33">
        <v>0</v>
      </c>
      <c r="AH20" s="34">
        <v>0</v>
      </c>
      <c r="AI20" s="34">
        <v>0</v>
      </c>
      <c r="AJ20" s="34">
        <v>0</v>
      </c>
      <c r="AK20" s="35">
        <v>0</v>
      </c>
      <c r="AL20" s="33">
        <v>0</v>
      </c>
      <c r="AM20" s="34">
        <v>0</v>
      </c>
      <c r="AN20" s="34">
        <v>0</v>
      </c>
      <c r="AO20" s="34">
        <v>0</v>
      </c>
      <c r="AP20" s="35">
        <v>0</v>
      </c>
      <c r="AQ20" s="33">
        <v>0</v>
      </c>
      <c r="AR20" s="34">
        <v>0</v>
      </c>
      <c r="AS20" s="34">
        <v>0</v>
      </c>
      <c r="AT20" s="34">
        <v>0</v>
      </c>
      <c r="AU20" s="35">
        <v>0</v>
      </c>
      <c r="AV20" s="33">
        <v>0.23</v>
      </c>
      <c r="AW20" s="34">
        <v>2.41</v>
      </c>
      <c r="AX20" s="34">
        <v>0</v>
      </c>
      <c r="AY20" s="34">
        <v>0</v>
      </c>
      <c r="AZ20" s="35">
        <v>1.49</v>
      </c>
      <c r="BA20" s="33">
        <v>0</v>
      </c>
      <c r="BB20" s="34">
        <v>0</v>
      </c>
      <c r="BC20" s="34">
        <v>0</v>
      </c>
      <c r="BD20" s="34">
        <v>0</v>
      </c>
      <c r="BE20" s="35">
        <v>0</v>
      </c>
      <c r="BF20" s="33">
        <v>0.05</v>
      </c>
      <c r="BG20" s="34">
        <v>0</v>
      </c>
      <c r="BH20" s="34">
        <v>0</v>
      </c>
      <c r="BI20" s="34">
        <v>0</v>
      </c>
      <c r="BJ20" s="35">
        <v>0</v>
      </c>
      <c r="BK20" s="36">
        <v>160.79</v>
      </c>
    </row>
    <row r="21" spans="1:63">
      <c r="A21" s="16"/>
      <c r="B21" s="25" t="s">
        <v>141</v>
      </c>
      <c r="C21" s="33">
        <v>0</v>
      </c>
      <c r="D21" s="34">
        <v>0</v>
      </c>
      <c r="E21" s="34">
        <v>0</v>
      </c>
      <c r="F21" s="34">
        <v>0</v>
      </c>
      <c r="G21" s="35">
        <v>0</v>
      </c>
      <c r="H21" s="33">
        <v>0.11</v>
      </c>
      <c r="I21" s="34">
        <v>88.67</v>
      </c>
      <c r="J21" s="34">
        <v>0</v>
      </c>
      <c r="K21" s="34">
        <v>0</v>
      </c>
      <c r="L21" s="35">
        <v>0.2</v>
      </c>
      <c r="M21" s="33">
        <v>0</v>
      </c>
      <c r="N21" s="34">
        <v>0</v>
      </c>
      <c r="O21" s="34">
        <v>0</v>
      </c>
      <c r="P21" s="34">
        <v>0</v>
      </c>
      <c r="Q21" s="35">
        <v>0</v>
      </c>
      <c r="R21" s="33">
        <v>0.14000000000000001</v>
      </c>
      <c r="S21" s="34">
        <v>26.55</v>
      </c>
      <c r="T21" s="34">
        <v>0</v>
      </c>
      <c r="U21" s="34">
        <v>0</v>
      </c>
      <c r="V21" s="35">
        <v>0</v>
      </c>
      <c r="W21" s="33">
        <v>0</v>
      </c>
      <c r="X21" s="34">
        <v>0</v>
      </c>
      <c r="Y21" s="34">
        <v>0</v>
      </c>
      <c r="Z21" s="34">
        <v>0</v>
      </c>
      <c r="AA21" s="35">
        <v>0</v>
      </c>
      <c r="AB21" s="33">
        <v>0.18</v>
      </c>
      <c r="AC21" s="34">
        <v>3.81</v>
      </c>
      <c r="AD21" s="34">
        <v>0</v>
      </c>
      <c r="AE21" s="34">
        <v>0</v>
      </c>
      <c r="AF21" s="35">
        <v>1.79</v>
      </c>
      <c r="AG21" s="33">
        <v>0</v>
      </c>
      <c r="AH21" s="34">
        <v>0</v>
      </c>
      <c r="AI21" s="34">
        <v>0</v>
      </c>
      <c r="AJ21" s="34">
        <v>0</v>
      </c>
      <c r="AK21" s="35">
        <v>0</v>
      </c>
      <c r="AL21" s="33">
        <v>0.03</v>
      </c>
      <c r="AM21" s="34">
        <v>0</v>
      </c>
      <c r="AN21" s="34">
        <v>0</v>
      </c>
      <c r="AO21" s="34">
        <v>0</v>
      </c>
      <c r="AP21" s="35">
        <v>0</v>
      </c>
      <c r="AQ21" s="33">
        <v>0</v>
      </c>
      <c r="AR21" s="34">
        <v>0</v>
      </c>
      <c r="AS21" s="34">
        <v>0</v>
      </c>
      <c r="AT21" s="34">
        <v>0</v>
      </c>
      <c r="AU21" s="35">
        <v>0</v>
      </c>
      <c r="AV21" s="33">
        <v>0.8</v>
      </c>
      <c r="AW21" s="34">
        <v>6.17</v>
      </c>
      <c r="AX21" s="34">
        <v>0</v>
      </c>
      <c r="AY21" s="34">
        <v>0</v>
      </c>
      <c r="AZ21" s="35">
        <v>5.8</v>
      </c>
      <c r="BA21" s="33">
        <v>0</v>
      </c>
      <c r="BB21" s="34">
        <v>0</v>
      </c>
      <c r="BC21" s="34">
        <v>0</v>
      </c>
      <c r="BD21" s="34">
        <v>0</v>
      </c>
      <c r="BE21" s="35">
        <v>0</v>
      </c>
      <c r="BF21" s="33">
        <v>0.2</v>
      </c>
      <c r="BG21" s="34">
        <v>0.19</v>
      </c>
      <c r="BH21" s="34">
        <v>0</v>
      </c>
      <c r="BI21" s="34">
        <v>0</v>
      </c>
      <c r="BJ21" s="35">
        <v>0.59</v>
      </c>
      <c r="BK21" s="36">
        <v>135.22999999999999</v>
      </c>
    </row>
    <row r="22" spans="1:63">
      <c r="A22" s="16"/>
      <c r="B22" s="25" t="s">
        <v>162</v>
      </c>
      <c r="C22" s="33">
        <v>0</v>
      </c>
      <c r="D22" s="34">
        <v>4.26</v>
      </c>
      <c r="E22" s="34">
        <v>0</v>
      </c>
      <c r="F22" s="34">
        <v>0</v>
      </c>
      <c r="G22" s="35">
        <v>0</v>
      </c>
      <c r="H22" s="33">
        <v>0.09</v>
      </c>
      <c r="I22" s="34">
        <v>20.64</v>
      </c>
      <c r="J22" s="34">
        <v>0</v>
      </c>
      <c r="K22" s="34">
        <v>0</v>
      </c>
      <c r="L22" s="35">
        <v>16.13</v>
      </c>
      <c r="M22" s="33">
        <v>0</v>
      </c>
      <c r="N22" s="34">
        <v>0</v>
      </c>
      <c r="O22" s="34">
        <v>0</v>
      </c>
      <c r="P22" s="34">
        <v>0</v>
      </c>
      <c r="Q22" s="35">
        <v>0</v>
      </c>
      <c r="R22" s="33">
        <v>0</v>
      </c>
      <c r="S22" s="34">
        <v>0</v>
      </c>
      <c r="T22" s="34">
        <v>0</v>
      </c>
      <c r="U22" s="34">
        <v>0</v>
      </c>
      <c r="V22" s="35">
        <v>0</v>
      </c>
      <c r="W22" s="33">
        <v>0</v>
      </c>
      <c r="X22" s="34">
        <v>2.12</v>
      </c>
      <c r="Y22" s="34">
        <v>0</v>
      </c>
      <c r="Z22" s="34">
        <v>0</v>
      </c>
      <c r="AA22" s="35">
        <v>0</v>
      </c>
      <c r="AB22" s="33">
        <v>0.02</v>
      </c>
      <c r="AC22" s="34">
        <v>0</v>
      </c>
      <c r="AD22" s="34">
        <v>0</v>
      </c>
      <c r="AE22" s="34">
        <v>0</v>
      </c>
      <c r="AF22" s="35">
        <v>0</v>
      </c>
      <c r="AG22" s="33">
        <v>0</v>
      </c>
      <c r="AH22" s="34">
        <v>0</v>
      </c>
      <c r="AI22" s="34">
        <v>0</v>
      </c>
      <c r="AJ22" s="34">
        <v>0</v>
      </c>
      <c r="AK22" s="35">
        <v>0</v>
      </c>
      <c r="AL22" s="33">
        <v>0.03</v>
      </c>
      <c r="AM22" s="34">
        <v>0</v>
      </c>
      <c r="AN22" s="34">
        <v>0</v>
      </c>
      <c r="AO22" s="34">
        <v>0</v>
      </c>
      <c r="AP22" s="35">
        <v>0</v>
      </c>
      <c r="AQ22" s="33">
        <v>0</v>
      </c>
      <c r="AR22" s="34">
        <v>0</v>
      </c>
      <c r="AS22" s="34">
        <v>0</v>
      </c>
      <c r="AT22" s="34">
        <v>0</v>
      </c>
      <c r="AU22" s="35">
        <v>0</v>
      </c>
      <c r="AV22" s="33">
        <v>0.04</v>
      </c>
      <c r="AW22" s="34">
        <v>7.0000000000000007E-2</v>
      </c>
      <c r="AX22" s="34">
        <v>0</v>
      </c>
      <c r="AY22" s="34">
        <v>0</v>
      </c>
      <c r="AZ22" s="35">
        <v>0.57999999999999996</v>
      </c>
      <c r="BA22" s="33">
        <v>0</v>
      </c>
      <c r="BB22" s="34">
        <v>0</v>
      </c>
      <c r="BC22" s="34">
        <v>0</v>
      </c>
      <c r="BD22" s="34">
        <v>0</v>
      </c>
      <c r="BE22" s="35">
        <v>0</v>
      </c>
      <c r="BF22" s="33">
        <v>0.02</v>
      </c>
      <c r="BG22" s="34">
        <v>0</v>
      </c>
      <c r="BH22" s="34">
        <v>0</v>
      </c>
      <c r="BI22" s="34">
        <v>0</v>
      </c>
      <c r="BJ22" s="35">
        <v>0</v>
      </c>
      <c r="BK22" s="36">
        <v>44</v>
      </c>
    </row>
    <row r="23" spans="1:63">
      <c r="A23" s="16"/>
      <c r="B23" s="25" t="s">
        <v>142</v>
      </c>
      <c r="C23" s="33">
        <v>0</v>
      </c>
      <c r="D23" s="34">
        <v>0</v>
      </c>
      <c r="E23" s="34">
        <v>0</v>
      </c>
      <c r="F23" s="34">
        <v>0</v>
      </c>
      <c r="G23" s="35">
        <v>0</v>
      </c>
      <c r="H23" s="33">
        <v>0.14000000000000001</v>
      </c>
      <c r="I23" s="34">
        <v>0</v>
      </c>
      <c r="J23" s="34">
        <v>0</v>
      </c>
      <c r="K23" s="34">
        <v>0</v>
      </c>
      <c r="L23" s="35">
        <v>0.11</v>
      </c>
      <c r="M23" s="33">
        <v>0</v>
      </c>
      <c r="N23" s="34">
        <v>0</v>
      </c>
      <c r="O23" s="34">
        <v>0</v>
      </c>
      <c r="P23" s="34">
        <v>0</v>
      </c>
      <c r="Q23" s="35">
        <v>0</v>
      </c>
      <c r="R23" s="33">
        <v>0.05</v>
      </c>
      <c r="S23" s="34">
        <v>0</v>
      </c>
      <c r="T23" s="34">
        <v>0</v>
      </c>
      <c r="U23" s="34">
        <v>0</v>
      </c>
      <c r="V23" s="35">
        <v>0</v>
      </c>
      <c r="W23" s="33">
        <v>0</v>
      </c>
      <c r="X23" s="34">
        <v>0</v>
      </c>
      <c r="Y23" s="34">
        <v>0</v>
      </c>
      <c r="Z23" s="34">
        <v>0</v>
      </c>
      <c r="AA23" s="35">
        <v>0</v>
      </c>
      <c r="AB23" s="33">
        <v>0.03</v>
      </c>
      <c r="AC23" s="34">
        <v>0</v>
      </c>
      <c r="AD23" s="34">
        <v>0</v>
      </c>
      <c r="AE23" s="34">
        <v>0</v>
      </c>
      <c r="AF23" s="35">
        <v>0.21</v>
      </c>
      <c r="AG23" s="33">
        <v>0</v>
      </c>
      <c r="AH23" s="34">
        <v>0</v>
      </c>
      <c r="AI23" s="34">
        <v>0</v>
      </c>
      <c r="AJ23" s="34">
        <v>0</v>
      </c>
      <c r="AK23" s="35">
        <v>0</v>
      </c>
      <c r="AL23" s="33">
        <v>0</v>
      </c>
      <c r="AM23" s="34">
        <v>0</v>
      </c>
      <c r="AN23" s="34">
        <v>0</v>
      </c>
      <c r="AO23" s="34">
        <v>0</v>
      </c>
      <c r="AP23" s="35">
        <v>0</v>
      </c>
      <c r="AQ23" s="33">
        <v>0</v>
      </c>
      <c r="AR23" s="34">
        <v>0</v>
      </c>
      <c r="AS23" s="34">
        <v>0</v>
      </c>
      <c r="AT23" s="34">
        <v>0</v>
      </c>
      <c r="AU23" s="35">
        <v>0</v>
      </c>
      <c r="AV23" s="33">
        <v>2.5</v>
      </c>
      <c r="AW23" s="34">
        <v>8.85</v>
      </c>
      <c r="AX23" s="34">
        <v>0</v>
      </c>
      <c r="AY23" s="34">
        <v>0</v>
      </c>
      <c r="AZ23" s="35">
        <v>35.49</v>
      </c>
      <c r="BA23" s="33">
        <v>0</v>
      </c>
      <c r="BB23" s="34">
        <v>0</v>
      </c>
      <c r="BC23" s="34">
        <v>0</v>
      </c>
      <c r="BD23" s="34">
        <v>0</v>
      </c>
      <c r="BE23" s="35">
        <v>0</v>
      </c>
      <c r="BF23" s="33">
        <v>0.62</v>
      </c>
      <c r="BG23" s="34">
        <v>0</v>
      </c>
      <c r="BH23" s="34">
        <v>0</v>
      </c>
      <c r="BI23" s="34">
        <v>0</v>
      </c>
      <c r="BJ23" s="35">
        <v>0.53</v>
      </c>
      <c r="BK23" s="36">
        <v>48.52</v>
      </c>
    </row>
    <row r="24" spans="1:63">
      <c r="A24" s="16"/>
      <c r="B24" s="25" t="s">
        <v>143</v>
      </c>
      <c r="C24" s="33">
        <v>0</v>
      </c>
      <c r="D24" s="34">
        <v>0</v>
      </c>
      <c r="E24" s="34">
        <v>0</v>
      </c>
      <c r="F24" s="34">
        <v>0</v>
      </c>
      <c r="G24" s="35">
        <v>0</v>
      </c>
      <c r="H24" s="33">
        <v>0.13</v>
      </c>
      <c r="I24" s="34">
        <v>87.98</v>
      </c>
      <c r="J24" s="34">
        <v>0</v>
      </c>
      <c r="K24" s="34">
        <v>0</v>
      </c>
      <c r="L24" s="35">
        <v>2.4300000000000002</v>
      </c>
      <c r="M24" s="33">
        <v>0</v>
      </c>
      <c r="N24" s="34">
        <v>0</v>
      </c>
      <c r="O24" s="34">
        <v>0</v>
      </c>
      <c r="P24" s="34">
        <v>0</v>
      </c>
      <c r="Q24" s="35">
        <v>0</v>
      </c>
      <c r="R24" s="33">
        <v>0.02</v>
      </c>
      <c r="S24" s="34">
        <v>1.59</v>
      </c>
      <c r="T24" s="34">
        <v>0</v>
      </c>
      <c r="U24" s="34">
        <v>0</v>
      </c>
      <c r="V24" s="35">
        <v>0.31</v>
      </c>
      <c r="W24" s="33">
        <v>0</v>
      </c>
      <c r="X24" s="34">
        <v>0</v>
      </c>
      <c r="Y24" s="34">
        <v>0</v>
      </c>
      <c r="Z24" s="34">
        <v>0</v>
      </c>
      <c r="AA24" s="35">
        <v>0</v>
      </c>
      <c r="AB24" s="33">
        <v>0.13</v>
      </c>
      <c r="AC24" s="34">
        <v>5.27</v>
      </c>
      <c r="AD24" s="34">
        <v>0</v>
      </c>
      <c r="AE24" s="34">
        <v>0</v>
      </c>
      <c r="AF24" s="35">
        <v>1.7</v>
      </c>
      <c r="AG24" s="33">
        <v>0</v>
      </c>
      <c r="AH24" s="34">
        <v>0</v>
      </c>
      <c r="AI24" s="34">
        <v>0</v>
      </c>
      <c r="AJ24" s="34">
        <v>0</v>
      </c>
      <c r="AK24" s="35">
        <v>0</v>
      </c>
      <c r="AL24" s="33">
        <v>0.01</v>
      </c>
      <c r="AM24" s="34">
        <v>0</v>
      </c>
      <c r="AN24" s="34">
        <v>0</v>
      </c>
      <c r="AO24" s="34">
        <v>0</v>
      </c>
      <c r="AP24" s="35">
        <v>0.06</v>
      </c>
      <c r="AQ24" s="33">
        <v>0</v>
      </c>
      <c r="AR24" s="34">
        <v>0</v>
      </c>
      <c r="AS24" s="34">
        <v>0</v>
      </c>
      <c r="AT24" s="34">
        <v>0</v>
      </c>
      <c r="AU24" s="35">
        <v>0</v>
      </c>
      <c r="AV24" s="33">
        <v>0.43</v>
      </c>
      <c r="AW24" s="34">
        <v>6.22</v>
      </c>
      <c r="AX24" s="34">
        <v>0</v>
      </c>
      <c r="AY24" s="34">
        <v>0</v>
      </c>
      <c r="AZ24" s="35">
        <v>7.25</v>
      </c>
      <c r="BA24" s="33">
        <v>0</v>
      </c>
      <c r="BB24" s="34">
        <v>0</v>
      </c>
      <c r="BC24" s="34">
        <v>0</v>
      </c>
      <c r="BD24" s="34">
        <v>0</v>
      </c>
      <c r="BE24" s="35">
        <v>0</v>
      </c>
      <c r="BF24" s="33">
        <v>0.08</v>
      </c>
      <c r="BG24" s="34">
        <v>0</v>
      </c>
      <c r="BH24" s="34">
        <v>0</v>
      </c>
      <c r="BI24" s="34">
        <v>0</v>
      </c>
      <c r="BJ24" s="35">
        <v>0.84</v>
      </c>
      <c r="BK24" s="36">
        <v>114.43</v>
      </c>
    </row>
    <row r="25" spans="1:63">
      <c r="A25" s="16"/>
      <c r="B25" s="25" t="s">
        <v>144</v>
      </c>
      <c r="C25" s="33">
        <v>0</v>
      </c>
      <c r="D25" s="34">
        <v>0</v>
      </c>
      <c r="E25" s="34">
        <v>0</v>
      </c>
      <c r="F25" s="34">
        <v>0</v>
      </c>
      <c r="G25" s="35">
        <v>0</v>
      </c>
      <c r="H25" s="33">
        <v>0.15</v>
      </c>
      <c r="I25" s="34">
        <v>6.43</v>
      </c>
      <c r="J25" s="34">
        <v>0</v>
      </c>
      <c r="K25" s="34">
        <v>0</v>
      </c>
      <c r="L25" s="35">
        <v>0</v>
      </c>
      <c r="M25" s="33">
        <v>0</v>
      </c>
      <c r="N25" s="34">
        <v>0</v>
      </c>
      <c r="O25" s="34">
        <v>0</v>
      </c>
      <c r="P25" s="34">
        <v>0</v>
      </c>
      <c r="Q25" s="35">
        <v>0</v>
      </c>
      <c r="R25" s="33">
        <v>0.1</v>
      </c>
      <c r="S25" s="34">
        <v>0</v>
      </c>
      <c r="T25" s="34">
        <v>0</v>
      </c>
      <c r="U25" s="34">
        <v>0</v>
      </c>
      <c r="V25" s="35">
        <v>0</v>
      </c>
      <c r="W25" s="33">
        <v>0</v>
      </c>
      <c r="X25" s="34">
        <v>0</v>
      </c>
      <c r="Y25" s="34">
        <v>0</v>
      </c>
      <c r="Z25" s="34">
        <v>0</v>
      </c>
      <c r="AA25" s="35">
        <v>0</v>
      </c>
      <c r="AB25" s="33">
        <v>0.2</v>
      </c>
      <c r="AC25" s="34">
        <v>2.11</v>
      </c>
      <c r="AD25" s="34">
        <v>0</v>
      </c>
      <c r="AE25" s="34">
        <v>0</v>
      </c>
      <c r="AF25" s="35">
        <v>0.36</v>
      </c>
      <c r="AG25" s="33">
        <v>0</v>
      </c>
      <c r="AH25" s="34">
        <v>0</v>
      </c>
      <c r="AI25" s="34">
        <v>0</v>
      </c>
      <c r="AJ25" s="34">
        <v>0</v>
      </c>
      <c r="AK25" s="35">
        <v>0</v>
      </c>
      <c r="AL25" s="33">
        <v>0</v>
      </c>
      <c r="AM25" s="34">
        <v>0</v>
      </c>
      <c r="AN25" s="34">
        <v>0</v>
      </c>
      <c r="AO25" s="34">
        <v>0</v>
      </c>
      <c r="AP25" s="35">
        <v>0</v>
      </c>
      <c r="AQ25" s="33">
        <v>0</v>
      </c>
      <c r="AR25" s="34">
        <v>0</v>
      </c>
      <c r="AS25" s="34">
        <v>0</v>
      </c>
      <c r="AT25" s="34">
        <v>0</v>
      </c>
      <c r="AU25" s="35">
        <v>0</v>
      </c>
      <c r="AV25" s="33">
        <v>0.4</v>
      </c>
      <c r="AW25" s="34">
        <v>10.53</v>
      </c>
      <c r="AX25" s="34">
        <v>0</v>
      </c>
      <c r="AY25" s="34">
        <v>0</v>
      </c>
      <c r="AZ25" s="35">
        <v>2.75</v>
      </c>
      <c r="BA25" s="33">
        <v>0</v>
      </c>
      <c r="BB25" s="34">
        <v>0</v>
      </c>
      <c r="BC25" s="34">
        <v>0</v>
      </c>
      <c r="BD25" s="34">
        <v>0</v>
      </c>
      <c r="BE25" s="35">
        <v>0</v>
      </c>
      <c r="BF25" s="33">
        <v>0.03</v>
      </c>
      <c r="BG25" s="34">
        <v>0</v>
      </c>
      <c r="BH25" s="34">
        <v>0</v>
      </c>
      <c r="BI25" s="34">
        <v>0</v>
      </c>
      <c r="BJ25" s="35">
        <v>0.17</v>
      </c>
      <c r="BK25" s="36">
        <v>23.22</v>
      </c>
    </row>
    <row r="26" spans="1:63">
      <c r="A26" s="16"/>
      <c r="B26" s="25" t="s">
        <v>153</v>
      </c>
      <c r="C26" s="33">
        <v>0</v>
      </c>
      <c r="D26" s="34">
        <v>0</v>
      </c>
      <c r="E26" s="34">
        <v>0</v>
      </c>
      <c r="F26" s="34">
        <v>0</v>
      </c>
      <c r="G26" s="35">
        <v>0</v>
      </c>
      <c r="H26" s="33">
        <v>0.24</v>
      </c>
      <c r="I26" s="34">
        <v>144.55000000000001</v>
      </c>
      <c r="J26" s="34">
        <v>0</v>
      </c>
      <c r="K26" s="34">
        <v>0</v>
      </c>
      <c r="L26" s="35">
        <v>0.45</v>
      </c>
      <c r="M26" s="33">
        <v>0</v>
      </c>
      <c r="N26" s="34">
        <v>0</v>
      </c>
      <c r="O26" s="34">
        <v>0</v>
      </c>
      <c r="P26" s="34">
        <v>0</v>
      </c>
      <c r="Q26" s="35">
        <v>0</v>
      </c>
      <c r="R26" s="33">
        <v>0.05</v>
      </c>
      <c r="S26" s="34">
        <v>0</v>
      </c>
      <c r="T26" s="34">
        <v>0</v>
      </c>
      <c r="U26" s="34">
        <v>0</v>
      </c>
      <c r="V26" s="35">
        <v>0</v>
      </c>
      <c r="W26" s="33">
        <v>0</v>
      </c>
      <c r="X26" s="34">
        <v>0.21</v>
      </c>
      <c r="Y26" s="34">
        <v>0</v>
      </c>
      <c r="Z26" s="34">
        <v>0</v>
      </c>
      <c r="AA26" s="35">
        <v>0</v>
      </c>
      <c r="AB26" s="33">
        <v>0.26</v>
      </c>
      <c r="AC26" s="34">
        <v>0</v>
      </c>
      <c r="AD26" s="34">
        <v>0</v>
      </c>
      <c r="AE26" s="34">
        <v>0</v>
      </c>
      <c r="AF26" s="35">
        <v>2.04</v>
      </c>
      <c r="AG26" s="33">
        <v>0</v>
      </c>
      <c r="AH26" s="34">
        <v>0</v>
      </c>
      <c r="AI26" s="34">
        <v>0</v>
      </c>
      <c r="AJ26" s="34">
        <v>0</v>
      </c>
      <c r="AK26" s="35">
        <v>0</v>
      </c>
      <c r="AL26" s="33">
        <v>0</v>
      </c>
      <c r="AM26" s="34">
        <v>0</v>
      </c>
      <c r="AN26" s="34">
        <v>0</v>
      </c>
      <c r="AO26" s="34">
        <v>0</v>
      </c>
      <c r="AP26" s="35">
        <v>0</v>
      </c>
      <c r="AQ26" s="33">
        <v>0</v>
      </c>
      <c r="AR26" s="34">
        <v>0</v>
      </c>
      <c r="AS26" s="34">
        <v>0</v>
      </c>
      <c r="AT26" s="34">
        <v>0</v>
      </c>
      <c r="AU26" s="35">
        <v>0</v>
      </c>
      <c r="AV26" s="33">
        <v>1.47</v>
      </c>
      <c r="AW26" s="34">
        <v>41.42</v>
      </c>
      <c r="AX26" s="34">
        <v>0</v>
      </c>
      <c r="AY26" s="34">
        <v>0</v>
      </c>
      <c r="AZ26" s="35">
        <v>47.52</v>
      </c>
      <c r="BA26" s="33">
        <v>0</v>
      </c>
      <c r="BB26" s="34">
        <v>0</v>
      </c>
      <c r="BC26" s="34">
        <v>0</v>
      </c>
      <c r="BD26" s="34">
        <v>0</v>
      </c>
      <c r="BE26" s="35">
        <v>0</v>
      </c>
      <c r="BF26" s="33">
        <v>0.16</v>
      </c>
      <c r="BG26" s="34">
        <v>1.05</v>
      </c>
      <c r="BH26" s="34">
        <v>0</v>
      </c>
      <c r="BI26" s="34">
        <v>0</v>
      </c>
      <c r="BJ26" s="35">
        <v>2.35</v>
      </c>
      <c r="BK26" s="36">
        <v>241.77</v>
      </c>
    </row>
    <row r="27" spans="1:63">
      <c r="A27" s="16"/>
      <c r="B27" s="25" t="s">
        <v>154</v>
      </c>
      <c r="C27" s="33">
        <v>0</v>
      </c>
      <c r="D27" s="34">
        <v>0</v>
      </c>
      <c r="E27" s="34">
        <v>0</v>
      </c>
      <c r="F27" s="34">
        <v>0</v>
      </c>
      <c r="G27" s="35">
        <v>0</v>
      </c>
      <c r="H27" s="33">
        <v>0.8</v>
      </c>
      <c r="I27" s="34">
        <v>120.63</v>
      </c>
      <c r="J27" s="34">
        <v>0</v>
      </c>
      <c r="K27" s="34">
        <v>0</v>
      </c>
      <c r="L27" s="35">
        <v>6.4</v>
      </c>
      <c r="M27" s="33">
        <v>0</v>
      </c>
      <c r="N27" s="34">
        <v>0</v>
      </c>
      <c r="O27" s="34">
        <v>0</v>
      </c>
      <c r="P27" s="34">
        <v>0</v>
      </c>
      <c r="Q27" s="35">
        <v>0</v>
      </c>
      <c r="R27" s="33">
        <v>0.02</v>
      </c>
      <c r="S27" s="34">
        <v>0</v>
      </c>
      <c r="T27" s="34">
        <v>0</v>
      </c>
      <c r="U27" s="34">
        <v>0</v>
      </c>
      <c r="V27" s="35">
        <v>2.63</v>
      </c>
      <c r="W27" s="33">
        <v>0</v>
      </c>
      <c r="X27" s="34">
        <v>0</v>
      </c>
      <c r="Y27" s="34">
        <v>0</v>
      </c>
      <c r="Z27" s="34">
        <v>0</v>
      </c>
      <c r="AA27" s="35">
        <v>0</v>
      </c>
      <c r="AB27" s="33">
        <v>0.09</v>
      </c>
      <c r="AC27" s="34">
        <v>0.16</v>
      </c>
      <c r="AD27" s="34">
        <v>0</v>
      </c>
      <c r="AE27" s="34">
        <v>0</v>
      </c>
      <c r="AF27" s="35">
        <v>2.59</v>
      </c>
      <c r="AG27" s="33">
        <v>0</v>
      </c>
      <c r="AH27" s="34">
        <v>0</v>
      </c>
      <c r="AI27" s="34">
        <v>0</v>
      </c>
      <c r="AJ27" s="34">
        <v>0</v>
      </c>
      <c r="AK27" s="35">
        <v>0</v>
      </c>
      <c r="AL27" s="33">
        <v>0.04</v>
      </c>
      <c r="AM27" s="34">
        <v>0</v>
      </c>
      <c r="AN27" s="34">
        <v>0</v>
      </c>
      <c r="AO27" s="34">
        <v>0</v>
      </c>
      <c r="AP27" s="35">
        <v>0</v>
      </c>
      <c r="AQ27" s="33">
        <v>0</v>
      </c>
      <c r="AR27" s="34">
        <v>0</v>
      </c>
      <c r="AS27" s="34">
        <v>0</v>
      </c>
      <c r="AT27" s="34">
        <v>0</v>
      </c>
      <c r="AU27" s="35">
        <v>0</v>
      </c>
      <c r="AV27" s="33">
        <v>1.95</v>
      </c>
      <c r="AW27" s="34">
        <v>67.510000000000005</v>
      </c>
      <c r="AX27" s="34">
        <v>0</v>
      </c>
      <c r="AY27" s="34">
        <v>0</v>
      </c>
      <c r="AZ27" s="35">
        <v>70.66</v>
      </c>
      <c r="BA27" s="33">
        <v>0</v>
      </c>
      <c r="BB27" s="34">
        <v>0</v>
      </c>
      <c r="BC27" s="34">
        <v>0</v>
      </c>
      <c r="BD27" s="34">
        <v>0</v>
      </c>
      <c r="BE27" s="35">
        <v>0</v>
      </c>
      <c r="BF27" s="33">
        <v>0.17</v>
      </c>
      <c r="BG27" s="34">
        <v>7.35</v>
      </c>
      <c r="BH27" s="34">
        <v>0</v>
      </c>
      <c r="BI27" s="34">
        <v>0</v>
      </c>
      <c r="BJ27" s="35">
        <v>5.18</v>
      </c>
      <c r="BK27" s="36">
        <v>286.18</v>
      </c>
    </row>
    <row r="28" spans="1:63">
      <c r="A28" s="16"/>
      <c r="B28" s="25" t="s">
        <v>155</v>
      </c>
      <c r="C28" s="33">
        <v>0</v>
      </c>
      <c r="D28" s="34">
        <v>0</v>
      </c>
      <c r="E28" s="34">
        <v>0</v>
      </c>
      <c r="F28" s="34">
        <v>0</v>
      </c>
      <c r="G28" s="35">
        <v>0</v>
      </c>
      <c r="H28" s="33">
        <v>0.15</v>
      </c>
      <c r="I28" s="34">
        <v>12.07</v>
      </c>
      <c r="J28" s="34">
        <v>0</v>
      </c>
      <c r="K28" s="34">
        <v>0</v>
      </c>
      <c r="L28" s="35">
        <v>1.52</v>
      </c>
      <c r="M28" s="33">
        <v>0</v>
      </c>
      <c r="N28" s="34">
        <v>0</v>
      </c>
      <c r="O28" s="34">
        <v>0</v>
      </c>
      <c r="P28" s="34">
        <v>0</v>
      </c>
      <c r="Q28" s="35">
        <v>0</v>
      </c>
      <c r="R28" s="33">
        <v>0.04</v>
      </c>
      <c r="S28" s="34">
        <v>0</v>
      </c>
      <c r="T28" s="34">
        <v>0</v>
      </c>
      <c r="U28" s="34">
        <v>0</v>
      </c>
      <c r="V28" s="35">
        <v>0.18</v>
      </c>
      <c r="W28" s="33">
        <v>0</v>
      </c>
      <c r="X28" s="34">
        <v>0</v>
      </c>
      <c r="Y28" s="34">
        <v>0</v>
      </c>
      <c r="Z28" s="34">
        <v>0</v>
      </c>
      <c r="AA28" s="35">
        <v>0</v>
      </c>
      <c r="AB28" s="33">
        <v>0.11</v>
      </c>
      <c r="AC28" s="34">
        <v>0</v>
      </c>
      <c r="AD28" s="34">
        <v>0</v>
      </c>
      <c r="AE28" s="34">
        <v>0</v>
      </c>
      <c r="AF28" s="35">
        <v>7.11</v>
      </c>
      <c r="AG28" s="33">
        <v>0</v>
      </c>
      <c r="AH28" s="34">
        <v>0</v>
      </c>
      <c r="AI28" s="34">
        <v>0</v>
      </c>
      <c r="AJ28" s="34">
        <v>0</v>
      </c>
      <c r="AK28" s="35">
        <v>0</v>
      </c>
      <c r="AL28" s="33">
        <v>0</v>
      </c>
      <c r="AM28" s="34">
        <v>0</v>
      </c>
      <c r="AN28" s="34">
        <v>0</v>
      </c>
      <c r="AO28" s="34">
        <v>0</v>
      </c>
      <c r="AP28" s="35">
        <v>0</v>
      </c>
      <c r="AQ28" s="33">
        <v>0</v>
      </c>
      <c r="AR28" s="34">
        <v>0</v>
      </c>
      <c r="AS28" s="34">
        <v>0</v>
      </c>
      <c r="AT28" s="34">
        <v>0</v>
      </c>
      <c r="AU28" s="35">
        <v>0</v>
      </c>
      <c r="AV28" s="33">
        <v>0.74</v>
      </c>
      <c r="AW28" s="34">
        <v>0.47</v>
      </c>
      <c r="AX28" s="34">
        <v>0</v>
      </c>
      <c r="AY28" s="34">
        <v>0</v>
      </c>
      <c r="AZ28" s="35">
        <v>10.56</v>
      </c>
      <c r="BA28" s="33">
        <v>0</v>
      </c>
      <c r="BB28" s="34">
        <v>0</v>
      </c>
      <c r="BC28" s="34">
        <v>0</v>
      </c>
      <c r="BD28" s="34">
        <v>0</v>
      </c>
      <c r="BE28" s="35">
        <v>0</v>
      </c>
      <c r="BF28" s="33">
        <v>0.06</v>
      </c>
      <c r="BG28" s="34">
        <v>0</v>
      </c>
      <c r="BH28" s="34">
        <v>0</v>
      </c>
      <c r="BI28" s="34">
        <v>0</v>
      </c>
      <c r="BJ28" s="35">
        <v>0.16</v>
      </c>
      <c r="BK28" s="36">
        <v>33.15</v>
      </c>
    </row>
    <row r="29" spans="1:63">
      <c r="A29" s="16"/>
      <c r="B29" s="25" t="s">
        <v>156</v>
      </c>
      <c r="C29" s="33">
        <v>0</v>
      </c>
      <c r="D29" s="34">
        <v>0</v>
      </c>
      <c r="E29" s="34">
        <v>0</v>
      </c>
      <c r="F29" s="34">
        <v>0</v>
      </c>
      <c r="G29" s="35">
        <v>0</v>
      </c>
      <c r="H29" s="33">
        <v>0.38</v>
      </c>
      <c r="I29" s="34">
        <v>6.16</v>
      </c>
      <c r="J29" s="34">
        <v>0</v>
      </c>
      <c r="K29" s="34">
        <v>0</v>
      </c>
      <c r="L29" s="35">
        <v>3.08</v>
      </c>
      <c r="M29" s="33">
        <v>0</v>
      </c>
      <c r="N29" s="34">
        <v>0</v>
      </c>
      <c r="O29" s="34">
        <v>0</v>
      </c>
      <c r="P29" s="34">
        <v>0</v>
      </c>
      <c r="Q29" s="35">
        <v>0</v>
      </c>
      <c r="R29" s="33">
        <v>0.08</v>
      </c>
      <c r="S29" s="34">
        <v>0</v>
      </c>
      <c r="T29" s="34">
        <v>0</v>
      </c>
      <c r="U29" s="34">
        <v>0</v>
      </c>
      <c r="V29" s="35">
        <v>0</v>
      </c>
      <c r="W29" s="33">
        <v>0</v>
      </c>
      <c r="X29" s="34">
        <v>0</v>
      </c>
      <c r="Y29" s="34">
        <v>0</v>
      </c>
      <c r="Z29" s="34">
        <v>0</v>
      </c>
      <c r="AA29" s="35">
        <v>0</v>
      </c>
      <c r="AB29" s="33">
        <v>7.0000000000000007E-2</v>
      </c>
      <c r="AC29" s="34">
        <v>0</v>
      </c>
      <c r="AD29" s="34">
        <v>0</v>
      </c>
      <c r="AE29" s="34">
        <v>0</v>
      </c>
      <c r="AF29" s="35">
        <v>0.05</v>
      </c>
      <c r="AG29" s="33">
        <v>0</v>
      </c>
      <c r="AH29" s="34">
        <v>0</v>
      </c>
      <c r="AI29" s="34">
        <v>0</v>
      </c>
      <c r="AJ29" s="34">
        <v>0</v>
      </c>
      <c r="AK29" s="35">
        <v>0</v>
      </c>
      <c r="AL29" s="33">
        <v>0</v>
      </c>
      <c r="AM29" s="34">
        <v>0</v>
      </c>
      <c r="AN29" s="34">
        <v>0</v>
      </c>
      <c r="AO29" s="34">
        <v>0</v>
      </c>
      <c r="AP29" s="35">
        <v>0</v>
      </c>
      <c r="AQ29" s="33">
        <v>0</v>
      </c>
      <c r="AR29" s="34">
        <v>0</v>
      </c>
      <c r="AS29" s="34">
        <v>0</v>
      </c>
      <c r="AT29" s="34">
        <v>0</v>
      </c>
      <c r="AU29" s="35">
        <v>0</v>
      </c>
      <c r="AV29" s="33">
        <v>0.93</v>
      </c>
      <c r="AW29" s="34">
        <v>3.44</v>
      </c>
      <c r="AX29" s="34">
        <v>0</v>
      </c>
      <c r="AY29" s="34">
        <v>0</v>
      </c>
      <c r="AZ29" s="35">
        <v>6.06</v>
      </c>
      <c r="BA29" s="33">
        <v>0</v>
      </c>
      <c r="BB29" s="34">
        <v>0</v>
      </c>
      <c r="BC29" s="34">
        <v>0</v>
      </c>
      <c r="BD29" s="34">
        <v>0</v>
      </c>
      <c r="BE29" s="35">
        <v>0</v>
      </c>
      <c r="BF29" s="33">
        <v>0.31</v>
      </c>
      <c r="BG29" s="34">
        <v>0</v>
      </c>
      <c r="BH29" s="34">
        <v>0</v>
      </c>
      <c r="BI29" s="34">
        <v>0</v>
      </c>
      <c r="BJ29" s="35">
        <v>0.28000000000000003</v>
      </c>
      <c r="BK29" s="36">
        <v>20.82</v>
      </c>
    </row>
    <row r="30" spans="1:63">
      <c r="A30" s="16"/>
      <c r="B30" s="25" t="s">
        <v>145</v>
      </c>
      <c r="C30" s="33">
        <v>0</v>
      </c>
      <c r="D30" s="34">
        <v>0</v>
      </c>
      <c r="E30" s="34">
        <v>0</v>
      </c>
      <c r="F30" s="34">
        <v>0</v>
      </c>
      <c r="G30" s="35">
        <v>0</v>
      </c>
      <c r="H30" s="33">
        <v>0.22</v>
      </c>
      <c r="I30" s="34">
        <v>1.26</v>
      </c>
      <c r="J30" s="34">
        <v>0</v>
      </c>
      <c r="K30" s="34">
        <v>0</v>
      </c>
      <c r="L30" s="35">
        <v>0.42</v>
      </c>
      <c r="M30" s="33">
        <v>0</v>
      </c>
      <c r="N30" s="34">
        <v>0</v>
      </c>
      <c r="O30" s="34">
        <v>0</v>
      </c>
      <c r="P30" s="34">
        <v>0</v>
      </c>
      <c r="Q30" s="35">
        <v>0</v>
      </c>
      <c r="R30" s="33">
        <v>0.02</v>
      </c>
      <c r="S30" s="34">
        <v>0</v>
      </c>
      <c r="T30" s="34">
        <v>0</v>
      </c>
      <c r="U30" s="34">
        <v>0</v>
      </c>
      <c r="V30" s="35">
        <v>0</v>
      </c>
      <c r="W30" s="33">
        <v>0</v>
      </c>
      <c r="X30" s="34">
        <v>0</v>
      </c>
      <c r="Y30" s="34">
        <v>0</v>
      </c>
      <c r="Z30" s="34">
        <v>0</v>
      </c>
      <c r="AA30" s="35">
        <v>0</v>
      </c>
      <c r="AB30" s="33">
        <v>0.05</v>
      </c>
      <c r="AC30" s="34">
        <v>0</v>
      </c>
      <c r="AD30" s="34">
        <v>0</v>
      </c>
      <c r="AE30" s="34">
        <v>0</v>
      </c>
      <c r="AF30" s="35">
        <v>2.95</v>
      </c>
      <c r="AG30" s="33">
        <v>0</v>
      </c>
      <c r="AH30" s="34">
        <v>0</v>
      </c>
      <c r="AI30" s="34">
        <v>0</v>
      </c>
      <c r="AJ30" s="34">
        <v>0</v>
      </c>
      <c r="AK30" s="35">
        <v>0</v>
      </c>
      <c r="AL30" s="33">
        <v>0</v>
      </c>
      <c r="AM30" s="34">
        <v>0</v>
      </c>
      <c r="AN30" s="34">
        <v>0</v>
      </c>
      <c r="AO30" s="34">
        <v>0</v>
      </c>
      <c r="AP30" s="35">
        <v>0</v>
      </c>
      <c r="AQ30" s="33">
        <v>0</v>
      </c>
      <c r="AR30" s="34">
        <v>0</v>
      </c>
      <c r="AS30" s="34">
        <v>0</v>
      </c>
      <c r="AT30" s="34">
        <v>0</v>
      </c>
      <c r="AU30" s="35">
        <v>0</v>
      </c>
      <c r="AV30" s="33">
        <v>3.79</v>
      </c>
      <c r="AW30" s="34">
        <v>25.13</v>
      </c>
      <c r="AX30" s="34">
        <v>0</v>
      </c>
      <c r="AY30" s="34">
        <v>0</v>
      </c>
      <c r="AZ30" s="35">
        <v>47.95</v>
      </c>
      <c r="BA30" s="33">
        <v>0</v>
      </c>
      <c r="BB30" s="34">
        <v>0</v>
      </c>
      <c r="BC30" s="34">
        <v>0</v>
      </c>
      <c r="BD30" s="34">
        <v>0</v>
      </c>
      <c r="BE30" s="35">
        <v>0</v>
      </c>
      <c r="BF30" s="33">
        <v>0.7</v>
      </c>
      <c r="BG30" s="34">
        <v>0</v>
      </c>
      <c r="BH30" s="34">
        <v>0</v>
      </c>
      <c r="BI30" s="34">
        <v>0</v>
      </c>
      <c r="BJ30" s="35">
        <v>3.08</v>
      </c>
      <c r="BK30" s="36">
        <v>85.57</v>
      </c>
    </row>
    <row r="31" spans="1:63">
      <c r="A31" s="16"/>
      <c r="B31" s="25" t="s">
        <v>163</v>
      </c>
      <c r="C31" s="33">
        <v>0</v>
      </c>
      <c r="D31" s="34">
        <v>0</v>
      </c>
      <c r="E31" s="34">
        <v>0</v>
      </c>
      <c r="F31" s="34">
        <v>0</v>
      </c>
      <c r="G31" s="35">
        <v>0</v>
      </c>
      <c r="H31" s="33">
        <v>7.0000000000000007E-2</v>
      </c>
      <c r="I31" s="34">
        <v>2.66</v>
      </c>
      <c r="J31" s="34">
        <v>0</v>
      </c>
      <c r="K31" s="34">
        <v>0</v>
      </c>
      <c r="L31" s="35">
        <v>1.41</v>
      </c>
      <c r="M31" s="33">
        <v>0</v>
      </c>
      <c r="N31" s="34">
        <v>0</v>
      </c>
      <c r="O31" s="34">
        <v>0</v>
      </c>
      <c r="P31" s="34">
        <v>0</v>
      </c>
      <c r="Q31" s="35">
        <v>0</v>
      </c>
      <c r="R31" s="33">
        <v>0</v>
      </c>
      <c r="S31" s="34">
        <v>0</v>
      </c>
      <c r="T31" s="34">
        <v>0</v>
      </c>
      <c r="U31" s="34">
        <v>0</v>
      </c>
      <c r="V31" s="35">
        <v>0</v>
      </c>
      <c r="W31" s="33">
        <v>0</v>
      </c>
      <c r="X31" s="34">
        <v>0</v>
      </c>
      <c r="Y31" s="34">
        <v>0</v>
      </c>
      <c r="Z31" s="34">
        <v>0</v>
      </c>
      <c r="AA31" s="35">
        <v>0</v>
      </c>
      <c r="AB31" s="33">
        <v>0.02</v>
      </c>
      <c r="AC31" s="34">
        <v>0</v>
      </c>
      <c r="AD31" s="34">
        <v>0</v>
      </c>
      <c r="AE31" s="34">
        <v>0</v>
      </c>
      <c r="AF31" s="35">
        <v>0.84</v>
      </c>
      <c r="AG31" s="33">
        <v>0</v>
      </c>
      <c r="AH31" s="34">
        <v>0</v>
      </c>
      <c r="AI31" s="34">
        <v>0</v>
      </c>
      <c r="AJ31" s="34">
        <v>0</v>
      </c>
      <c r="AK31" s="35">
        <v>0</v>
      </c>
      <c r="AL31" s="33">
        <v>0</v>
      </c>
      <c r="AM31" s="34">
        <v>0</v>
      </c>
      <c r="AN31" s="34">
        <v>0</v>
      </c>
      <c r="AO31" s="34">
        <v>0</v>
      </c>
      <c r="AP31" s="35">
        <v>0</v>
      </c>
      <c r="AQ31" s="33">
        <v>0</v>
      </c>
      <c r="AR31" s="34">
        <v>0</v>
      </c>
      <c r="AS31" s="34">
        <v>0</v>
      </c>
      <c r="AT31" s="34">
        <v>0</v>
      </c>
      <c r="AU31" s="35">
        <v>0</v>
      </c>
      <c r="AV31" s="33">
        <v>0.33</v>
      </c>
      <c r="AW31" s="34">
        <v>2.41</v>
      </c>
      <c r="AX31" s="34">
        <v>0</v>
      </c>
      <c r="AY31" s="34">
        <v>0</v>
      </c>
      <c r="AZ31" s="35">
        <v>5.65</v>
      </c>
      <c r="BA31" s="33">
        <v>0</v>
      </c>
      <c r="BB31" s="34">
        <v>0</v>
      </c>
      <c r="BC31" s="34">
        <v>0</v>
      </c>
      <c r="BD31" s="34">
        <v>0</v>
      </c>
      <c r="BE31" s="35">
        <v>0</v>
      </c>
      <c r="BF31" s="33">
        <v>0.09</v>
      </c>
      <c r="BG31" s="34">
        <v>0</v>
      </c>
      <c r="BH31" s="34">
        <v>0</v>
      </c>
      <c r="BI31" s="34">
        <v>0</v>
      </c>
      <c r="BJ31" s="35">
        <v>0.08</v>
      </c>
      <c r="BK31" s="36">
        <v>13.55</v>
      </c>
    </row>
    <row r="32" spans="1:63">
      <c r="A32" s="16"/>
      <c r="B32" s="25" t="s">
        <v>164</v>
      </c>
      <c r="C32" s="33">
        <v>0</v>
      </c>
      <c r="D32" s="34">
        <v>0</v>
      </c>
      <c r="E32" s="34">
        <v>0</v>
      </c>
      <c r="F32" s="34">
        <v>0</v>
      </c>
      <c r="G32" s="35">
        <v>0</v>
      </c>
      <c r="H32" s="33">
        <v>0.03</v>
      </c>
      <c r="I32" s="34">
        <v>35.92</v>
      </c>
      <c r="J32" s="34">
        <v>0</v>
      </c>
      <c r="K32" s="34">
        <v>0</v>
      </c>
      <c r="L32" s="35">
        <v>7.0000000000000007E-2</v>
      </c>
      <c r="M32" s="33">
        <v>0</v>
      </c>
      <c r="N32" s="34">
        <v>0</v>
      </c>
      <c r="O32" s="34">
        <v>0</v>
      </c>
      <c r="P32" s="34">
        <v>0</v>
      </c>
      <c r="Q32" s="35">
        <v>0</v>
      </c>
      <c r="R32" s="33">
        <v>0.05</v>
      </c>
      <c r="S32" s="34">
        <v>0</v>
      </c>
      <c r="T32" s="34">
        <v>0</v>
      </c>
      <c r="U32" s="34">
        <v>0</v>
      </c>
      <c r="V32" s="35">
        <v>0.17</v>
      </c>
      <c r="W32" s="33">
        <v>0</v>
      </c>
      <c r="X32" s="34">
        <v>0</v>
      </c>
      <c r="Y32" s="34">
        <v>0</v>
      </c>
      <c r="Z32" s="34">
        <v>0</v>
      </c>
      <c r="AA32" s="35">
        <v>0</v>
      </c>
      <c r="AB32" s="33">
        <v>0</v>
      </c>
      <c r="AC32" s="34">
        <v>0</v>
      </c>
      <c r="AD32" s="34">
        <v>0</v>
      </c>
      <c r="AE32" s="34">
        <v>0</v>
      </c>
      <c r="AF32" s="35">
        <v>0.28000000000000003</v>
      </c>
      <c r="AG32" s="33">
        <v>0</v>
      </c>
      <c r="AH32" s="34">
        <v>0</v>
      </c>
      <c r="AI32" s="34">
        <v>0</v>
      </c>
      <c r="AJ32" s="34">
        <v>0</v>
      </c>
      <c r="AK32" s="35">
        <v>0</v>
      </c>
      <c r="AL32" s="33">
        <v>0</v>
      </c>
      <c r="AM32" s="34">
        <v>0</v>
      </c>
      <c r="AN32" s="34">
        <v>0</v>
      </c>
      <c r="AO32" s="34">
        <v>0</v>
      </c>
      <c r="AP32" s="35">
        <v>0</v>
      </c>
      <c r="AQ32" s="33">
        <v>0</v>
      </c>
      <c r="AR32" s="34">
        <v>0</v>
      </c>
      <c r="AS32" s="34">
        <v>0</v>
      </c>
      <c r="AT32" s="34">
        <v>0</v>
      </c>
      <c r="AU32" s="35">
        <v>0</v>
      </c>
      <c r="AV32" s="33">
        <v>0.31</v>
      </c>
      <c r="AW32" s="34">
        <v>0</v>
      </c>
      <c r="AX32" s="34">
        <v>0</v>
      </c>
      <c r="AY32" s="34">
        <v>0</v>
      </c>
      <c r="AZ32" s="35">
        <v>3.82</v>
      </c>
      <c r="BA32" s="33">
        <v>0</v>
      </c>
      <c r="BB32" s="34">
        <v>0</v>
      </c>
      <c r="BC32" s="34">
        <v>0</v>
      </c>
      <c r="BD32" s="34">
        <v>0</v>
      </c>
      <c r="BE32" s="35">
        <v>0</v>
      </c>
      <c r="BF32" s="33">
        <v>0.01</v>
      </c>
      <c r="BG32" s="34">
        <v>0</v>
      </c>
      <c r="BH32" s="34">
        <v>0</v>
      </c>
      <c r="BI32" s="34">
        <v>0</v>
      </c>
      <c r="BJ32" s="35">
        <v>0.82</v>
      </c>
      <c r="BK32" s="36">
        <v>41.49</v>
      </c>
    </row>
    <row r="33" spans="1:63">
      <c r="A33" s="16"/>
      <c r="B33" s="25" t="s">
        <v>165</v>
      </c>
      <c r="C33" s="33">
        <v>0</v>
      </c>
      <c r="D33" s="34">
        <v>0</v>
      </c>
      <c r="E33" s="34">
        <v>0</v>
      </c>
      <c r="F33" s="34">
        <v>0</v>
      </c>
      <c r="G33" s="35">
        <v>0</v>
      </c>
      <c r="H33" s="33">
        <v>0.02</v>
      </c>
      <c r="I33" s="34">
        <v>0.27</v>
      </c>
      <c r="J33" s="34">
        <v>0</v>
      </c>
      <c r="K33" s="34">
        <v>0</v>
      </c>
      <c r="L33" s="35">
        <v>0</v>
      </c>
      <c r="M33" s="33">
        <v>0</v>
      </c>
      <c r="N33" s="34">
        <v>0</v>
      </c>
      <c r="O33" s="34">
        <v>0</v>
      </c>
      <c r="P33" s="34">
        <v>0</v>
      </c>
      <c r="Q33" s="35">
        <v>0</v>
      </c>
      <c r="R33" s="33">
        <v>0.01</v>
      </c>
      <c r="S33" s="34">
        <v>0</v>
      </c>
      <c r="T33" s="34">
        <v>0</v>
      </c>
      <c r="U33" s="34">
        <v>0</v>
      </c>
      <c r="V33" s="35">
        <v>1.1200000000000001</v>
      </c>
      <c r="W33" s="33">
        <v>0</v>
      </c>
      <c r="X33" s="34">
        <v>0</v>
      </c>
      <c r="Y33" s="34">
        <v>0</v>
      </c>
      <c r="Z33" s="34">
        <v>0</v>
      </c>
      <c r="AA33" s="35">
        <v>0</v>
      </c>
      <c r="AB33" s="33">
        <v>0.03</v>
      </c>
      <c r="AC33" s="34">
        <v>0</v>
      </c>
      <c r="AD33" s="34">
        <v>0</v>
      </c>
      <c r="AE33" s="34">
        <v>0</v>
      </c>
      <c r="AF33" s="35">
        <v>0.28999999999999998</v>
      </c>
      <c r="AG33" s="33">
        <v>0</v>
      </c>
      <c r="AH33" s="34">
        <v>0</v>
      </c>
      <c r="AI33" s="34">
        <v>0</v>
      </c>
      <c r="AJ33" s="34">
        <v>0</v>
      </c>
      <c r="AK33" s="35">
        <v>0</v>
      </c>
      <c r="AL33" s="33">
        <v>0.02</v>
      </c>
      <c r="AM33" s="34">
        <v>0</v>
      </c>
      <c r="AN33" s="34">
        <v>0</v>
      </c>
      <c r="AO33" s="34">
        <v>0</v>
      </c>
      <c r="AP33" s="35">
        <v>0</v>
      </c>
      <c r="AQ33" s="33">
        <v>0</v>
      </c>
      <c r="AR33" s="34">
        <v>0</v>
      </c>
      <c r="AS33" s="34">
        <v>0</v>
      </c>
      <c r="AT33" s="34">
        <v>0</v>
      </c>
      <c r="AU33" s="35">
        <v>0</v>
      </c>
      <c r="AV33" s="33">
        <v>0.24</v>
      </c>
      <c r="AW33" s="34">
        <v>1.68</v>
      </c>
      <c r="AX33" s="34">
        <v>0</v>
      </c>
      <c r="AY33" s="34">
        <v>0</v>
      </c>
      <c r="AZ33" s="35">
        <v>1.42</v>
      </c>
      <c r="BA33" s="33">
        <v>0</v>
      </c>
      <c r="BB33" s="34">
        <v>0</v>
      </c>
      <c r="BC33" s="34">
        <v>0</v>
      </c>
      <c r="BD33" s="34">
        <v>0</v>
      </c>
      <c r="BE33" s="35">
        <v>0</v>
      </c>
      <c r="BF33" s="33">
        <v>0.28999999999999998</v>
      </c>
      <c r="BG33" s="34">
        <v>0</v>
      </c>
      <c r="BH33" s="34">
        <v>0</v>
      </c>
      <c r="BI33" s="34">
        <v>0</v>
      </c>
      <c r="BJ33" s="35">
        <v>0</v>
      </c>
      <c r="BK33" s="36">
        <v>5.4</v>
      </c>
    </row>
    <row r="34" spans="1:63">
      <c r="A34" s="16"/>
      <c r="B34" s="25" t="s">
        <v>166</v>
      </c>
      <c r="C34" s="33">
        <v>0</v>
      </c>
      <c r="D34" s="34">
        <v>0</v>
      </c>
      <c r="E34" s="34">
        <v>0</v>
      </c>
      <c r="F34" s="34">
        <v>0</v>
      </c>
      <c r="G34" s="35">
        <v>0</v>
      </c>
      <c r="H34" s="33">
        <v>0.05</v>
      </c>
      <c r="I34" s="34">
        <v>0</v>
      </c>
      <c r="J34" s="34">
        <v>0</v>
      </c>
      <c r="K34" s="34">
        <v>0</v>
      </c>
      <c r="L34" s="35">
        <v>0.01</v>
      </c>
      <c r="M34" s="33">
        <v>0</v>
      </c>
      <c r="N34" s="34">
        <v>0</v>
      </c>
      <c r="O34" s="34">
        <v>0</v>
      </c>
      <c r="P34" s="34">
        <v>0</v>
      </c>
      <c r="Q34" s="35">
        <v>0</v>
      </c>
      <c r="R34" s="33">
        <v>0</v>
      </c>
      <c r="S34" s="34">
        <v>0</v>
      </c>
      <c r="T34" s="34">
        <v>0</v>
      </c>
      <c r="U34" s="34">
        <v>0</v>
      </c>
      <c r="V34" s="35">
        <v>0.11</v>
      </c>
      <c r="W34" s="33">
        <v>0</v>
      </c>
      <c r="X34" s="34">
        <v>0</v>
      </c>
      <c r="Y34" s="34">
        <v>0</v>
      </c>
      <c r="Z34" s="34">
        <v>0</v>
      </c>
      <c r="AA34" s="35">
        <v>0</v>
      </c>
      <c r="AB34" s="33">
        <v>0.01</v>
      </c>
      <c r="AC34" s="34">
        <v>0</v>
      </c>
      <c r="AD34" s="34">
        <v>0</v>
      </c>
      <c r="AE34" s="34">
        <v>0</v>
      </c>
      <c r="AF34" s="35">
        <v>0.11</v>
      </c>
      <c r="AG34" s="33">
        <v>0</v>
      </c>
      <c r="AH34" s="34">
        <v>0</v>
      </c>
      <c r="AI34" s="34">
        <v>0</v>
      </c>
      <c r="AJ34" s="34">
        <v>0</v>
      </c>
      <c r="AK34" s="35">
        <v>0</v>
      </c>
      <c r="AL34" s="33">
        <v>0</v>
      </c>
      <c r="AM34" s="34">
        <v>0</v>
      </c>
      <c r="AN34" s="34">
        <v>0</v>
      </c>
      <c r="AO34" s="34">
        <v>0</v>
      </c>
      <c r="AP34" s="35">
        <v>0</v>
      </c>
      <c r="AQ34" s="33">
        <v>0</v>
      </c>
      <c r="AR34" s="34">
        <v>0</v>
      </c>
      <c r="AS34" s="34">
        <v>0</v>
      </c>
      <c r="AT34" s="34">
        <v>0</v>
      </c>
      <c r="AU34" s="35">
        <v>0</v>
      </c>
      <c r="AV34" s="33">
        <v>0.33</v>
      </c>
      <c r="AW34" s="34">
        <v>0.11</v>
      </c>
      <c r="AX34" s="34">
        <v>0</v>
      </c>
      <c r="AY34" s="34">
        <v>0</v>
      </c>
      <c r="AZ34" s="35">
        <v>2.85</v>
      </c>
      <c r="BA34" s="33">
        <v>0</v>
      </c>
      <c r="BB34" s="34">
        <v>0</v>
      </c>
      <c r="BC34" s="34">
        <v>0</v>
      </c>
      <c r="BD34" s="34">
        <v>0</v>
      </c>
      <c r="BE34" s="35">
        <v>0</v>
      </c>
      <c r="BF34" s="33">
        <v>0.05</v>
      </c>
      <c r="BG34" s="34">
        <v>0</v>
      </c>
      <c r="BH34" s="34">
        <v>0</v>
      </c>
      <c r="BI34" s="34">
        <v>0</v>
      </c>
      <c r="BJ34" s="35">
        <v>0.12</v>
      </c>
      <c r="BK34" s="36">
        <v>3.75</v>
      </c>
    </row>
    <row r="35" spans="1:63">
      <c r="A35" s="16"/>
      <c r="B35" s="25" t="s">
        <v>146</v>
      </c>
      <c r="C35" s="33">
        <v>0</v>
      </c>
      <c r="D35" s="34">
        <v>0</v>
      </c>
      <c r="E35" s="34">
        <v>0</v>
      </c>
      <c r="F35" s="34">
        <v>0</v>
      </c>
      <c r="G35" s="35">
        <v>0</v>
      </c>
      <c r="H35" s="33">
        <v>0.02</v>
      </c>
      <c r="I35" s="34">
        <v>3.32</v>
      </c>
      <c r="J35" s="34">
        <v>0</v>
      </c>
      <c r="K35" s="34">
        <v>0</v>
      </c>
      <c r="L35" s="35">
        <v>1.17</v>
      </c>
      <c r="M35" s="33">
        <v>0</v>
      </c>
      <c r="N35" s="34">
        <v>0</v>
      </c>
      <c r="O35" s="34">
        <v>0</v>
      </c>
      <c r="P35" s="34">
        <v>0</v>
      </c>
      <c r="Q35" s="35">
        <v>0</v>
      </c>
      <c r="R35" s="33">
        <v>0.02</v>
      </c>
      <c r="S35" s="34">
        <v>0</v>
      </c>
      <c r="T35" s="34">
        <v>0</v>
      </c>
      <c r="U35" s="34">
        <v>0</v>
      </c>
      <c r="V35" s="35">
        <v>0</v>
      </c>
      <c r="W35" s="33">
        <v>0</v>
      </c>
      <c r="X35" s="34">
        <v>0</v>
      </c>
      <c r="Y35" s="34">
        <v>0</v>
      </c>
      <c r="Z35" s="34">
        <v>0</v>
      </c>
      <c r="AA35" s="35">
        <v>0</v>
      </c>
      <c r="AB35" s="33">
        <v>0.02</v>
      </c>
      <c r="AC35" s="34">
        <v>3.22</v>
      </c>
      <c r="AD35" s="34">
        <v>0</v>
      </c>
      <c r="AE35" s="34">
        <v>0</v>
      </c>
      <c r="AF35" s="35">
        <v>1.99</v>
      </c>
      <c r="AG35" s="33">
        <v>0</v>
      </c>
      <c r="AH35" s="34">
        <v>0</v>
      </c>
      <c r="AI35" s="34">
        <v>0</v>
      </c>
      <c r="AJ35" s="34">
        <v>0</v>
      </c>
      <c r="AK35" s="35">
        <v>0</v>
      </c>
      <c r="AL35" s="33">
        <v>0</v>
      </c>
      <c r="AM35" s="34">
        <v>0</v>
      </c>
      <c r="AN35" s="34">
        <v>0</v>
      </c>
      <c r="AO35" s="34">
        <v>0</v>
      </c>
      <c r="AP35" s="35">
        <v>0</v>
      </c>
      <c r="AQ35" s="33">
        <v>0</v>
      </c>
      <c r="AR35" s="34">
        <v>0</v>
      </c>
      <c r="AS35" s="34">
        <v>0</v>
      </c>
      <c r="AT35" s="34">
        <v>0</v>
      </c>
      <c r="AU35" s="35">
        <v>0</v>
      </c>
      <c r="AV35" s="33">
        <v>0.92</v>
      </c>
      <c r="AW35" s="34">
        <v>0.5</v>
      </c>
      <c r="AX35" s="34">
        <v>0</v>
      </c>
      <c r="AY35" s="34">
        <v>0</v>
      </c>
      <c r="AZ35" s="35">
        <v>2.0299999999999998</v>
      </c>
      <c r="BA35" s="33">
        <v>0</v>
      </c>
      <c r="BB35" s="34">
        <v>0</v>
      </c>
      <c r="BC35" s="34">
        <v>0</v>
      </c>
      <c r="BD35" s="34">
        <v>0</v>
      </c>
      <c r="BE35" s="35">
        <v>0</v>
      </c>
      <c r="BF35" s="33">
        <v>0.05</v>
      </c>
      <c r="BG35" s="34">
        <v>0</v>
      </c>
      <c r="BH35" s="34">
        <v>0</v>
      </c>
      <c r="BI35" s="34">
        <v>0</v>
      </c>
      <c r="BJ35" s="35">
        <v>0.06</v>
      </c>
      <c r="BK35" s="36">
        <v>13.31</v>
      </c>
    </row>
    <row r="36" spans="1:63">
      <c r="A36" s="16"/>
      <c r="B36" s="25" t="s">
        <v>147</v>
      </c>
      <c r="C36" s="33">
        <v>0</v>
      </c>
      <c r="D36" s="34">
        <v>0</v>
      </c>
      <c r="E36" s="34">
        <v>0</v>
      </c>
      <c r="F36" s="34">
        <v>0</v>
      </c>
      <c r="G36" s="35">
        <v>0</v>
      </c>
      <c r="H36" s="33">
        <v>0.15</v>
      </c>
      <c r="I36" s="34">
        <v>81.44</v>
      </c>
      <c r="J36" s="34">
        <v>0</v>
      </c>
      <c r="K36" s="34">
        <v>0</v>
      </c>
      <c r="L36" s="35">
        <v>7.0000000000000007E-2</v>
      </c>
      <c r="M36" s="33">
        <v>0</v>
      </c>
      <c r="N36" s="34">
        <v>0</v>
      </c>
      <c r="O36" s="34">
        <v>0</v>
      </c>
      <c r="P36" s="34">
        <v>0</v>
      </c>
      <c r="Q36" s="35">
        <v>0</v>
      </c>
      <c r="R36" s="33">
        <v>0.01</v>
      </c>
      <c r="S36" s="34">
        <v>27.14</v>
      </c>
      <c r="T36" s="34">
        <v>0</v>
      </c>
      <c r="U36" s="34">
        <v>0</v>
      </c>
      <c r="V36" s="35">
        <v>0</v>
      </c>
      <c r="W36" s="33">
        <v>0</v>
      </c>
      <c r="X36" s="34">
        <v>0</v>
      </c>
      <c r="Y36" s="34">
        <v>0</v>
      </c>
      <c r="Z36" s="34">
        <v>0</v>
      </c>
      <c r="AA36" s="35">
        <v>0</v>
      </c>
      <c r="AB36" s="33">
        <v>0.18</v>
      </c>
      <c r="AC36" s="34">
        <v>0.05</v>
      </c>
      <c r="AD36" s="34">
        <v>0</v>
      </c>
      <c r="AE36" s="34">
        <v>0</v>
      </c>
      <c r="AF36" s="35">
        <v>1.1399999999999999</v>
      </c>
      <c r="AG36" s="33">
        <v>0</v>
      </c>
      <c r="AH36" s="34">
        <v>0</v>
      </c>
      <c r="AI36" s="34">
        <v>0</v>
      </c>
      <c r="AJ36" s="34">
        <v>0</v>
      </c>
      <c r="AK36" s="35">
        <v>0</v>
      </c>
      <c r="AL36" s="33">
        <v>0</v>
      </c>
      <c r="AM36" s="34">
        <v>0</v>
      </c>
      <c r="AN36" s="34">
        <v>0</v>
      </c>
      <c r="AO36" s="34">
        <v>0</v>
      </c>
      <c r="AP36" s="35">
        <v>0</v>
      </c>
      <c r="AQ36" s="33">
        <v>0</v>
      </c>
      <c r="AR36" s="34">
        <v>0</v>
      </c>
      <c r="AS36" s="34">
        <v>0</v>
      </c>
      <c r="AT36" s="34">
        <v>0</v>
      </c>
      <c r="AU36" s="35">
        <v>0</v>
      </c>
      <c r="AV36" s="33">
        <v>1.32</v>
      </c>
      <c r="AW36" s="34">
        <v>18.04</v>
      </c>
      <c r="AX36" s="34">
        <v>0</v>
      </c>
      <c r="AY36" s="34">
        <v>0</v>
      </c>
      <c r="AZ36" s="35">
        <v>17.29</v>
      </c>
      <c r="BA36" s="33">
        <v>0</v>
      </c>
      <c r="BB36" s="34">
        <v>0</v>
      </c>
      <c r="BC36" s="34">
        <v>0</v>
      </c>
      <c r="BD36" s="34">
        <v>0</v>
      </c>
      <c r="BE36" s="35">
        <v>0</v>
      </c>
      <c r="BF36" s="33">
        <v>0.23</v>
      </c>
      <c r="BG36" s="34">
        <v>1.35</v>
      </c>
      <c r="BH36" s="34">
        <v>0</v>
      </c>
      <c r="BI36" s="34">
        <v>0</v>
      </c>
      <c r="BJ36" s="35">
        <v>0.18</v>
      </c>
      <c r="BK36" s="36">
        <v>148.61000000000001</v>
      </c>
    </row>
    <row r="37" spans="1:63">
      <c r="A37" s="16"/>
      <c r="B37" s="25" t="s">
        <v>148</v>
      </c>
      <c r="C37" s="33">
        <v>0</v>
      </c>
      <c r="D37" s="34">
        <v>0</v>
      </c>
      <c r="E37" s="34">
        <v>0</v>
      </c>
      <c r="F37" s="34">
        <v>0</v>
      </c>
      <c r="G37" s="35">
        <v>0</v>
      </c>
      <c r="H37" s="33">
        <v>0.25</v>
      </c>
      <c r="I37" s="34">
        <v>32.68</v>
      </c>
      <c r="J37" s="34">
        <v>0</v>
      </c>
      <c r="K37" s="34">
        <v>0</v>
      </c>
      <c r="L37" s="35">
        <v>0.67</v>
      </c>
      <c r="M37" s="33">
        <v>0</v>
      </c>
      <c r="N37" s="34">
        <v>0</v>
      </c>
      <c r="O37" s="34">
        <v>0</v>
      </c>
      <c r="P37" s="34">
        <v>0</v>
      </c>
      <c r="Q37" s="35">
        <v>0</v>
      </c>
      <c r="R37" s="33">
        <v>0.01</v>
      </c>
      <c r="S37" s="34">
        <v>21.79</v>
      </c>
      <c r="T37" s="34">
        <v>0</v>
      </c>
      <c r="U37" s="34">
        <v>0</v>
      </c>
      <c r="V37" s="35">
        <v>0</v>
      </c>
      <c r="W37" s="33">
        <v>0</v>
      </c>
      <c r="X37" s="34">
        <v>0</v>
      </c>
      <c r="Y37" s="34">
        <v>0</v>
      </c>
      <c r="Z37" s="34">
        <v>0</v>
      </c>
      <c r="AA37" s="35">
        <v>0</v>
      </c>
      <c r="AB37" s="33">
        <v>0.2</v>
      </c>
      <c r="AC37" s="34">
        <v>0</v>
      </c>
      <c r="AD37" s="34">
        <v>0</v>
      </c>
      <c r="AE37" s="34">
        <v>0</v>
      </c>
      <c r="AF37" s="35">
        <v>3.27</v>
      </c>
      <c r="AG37" s="33">
        <v>0</v>
      </c>
      <c r="AH37" s="34">
        <v>0</v>
      </c>
      <c r="AI37" s="34">
        <v>0</v>
      </c>
      <c r="AJ37" s="34">
        <v>0</v>
      </c>
      <c r="AK37" s="35">
        <v>0</v>
      </c>
      <c r="AL37" s="33">
        <v>0.05</v>
      </c>
      <c r="AM37" s="34">
        <v>0</v>
      </c>
      <c r="AN37" s="34">
        <v>0</v>
      </c>
      <c r="AO37" s="34">
        <v>0</v>
      </c>
      <c r="AP37" s="35">
        <v>0</v>
      </c>
      <c r="AQ37" s="33">
        <v>0</v>
      </c>
      <c r="AR37" s="34">
        <v>0</v>
      </c>
      <c r="AS37" s="34">
        <v>0</v>
      </c>
      <c r="AT37" s="34">
        <v>0</v>
      </c>
      <c r="AU37" s="35">
        <v>0</v>
      </c>
      <c r="AV37" s="33">
        <v>4.05</v>
      </c>
      <c r="AW37" s="34">
        <v>33.770000000000003</v>
      </c>
      <c r="AX37" s="34">
        <v>0</v>
      </c>
      <c r="AY37" s="34">
        <v>0</v>
      </c>
      <c r="AZ37" s="35">
        <v>25.35</v>
      </c>
      <c r="BA37" s="33">
        <v>0</v>
      </c>
      <c r="BB37" s="34">
        <v>0</v>
      </c>
      <c r="BC37" s="34">
        <v>0</v>
      </c>
      <c r="BD37" s="34">
        <v>0</v>
      </c>
      <c r="BE37" s="35">
        <v>0</v>
      </c>
      <c r="BF37" s="33">
        <v>0.41</v>
      </c>
      <c r="BG37" s="34">
        <v>0</v>
      </c>
      <c r="BH37" s="34">
        <v>0</v>
      </c>
      <c r="BI37" s="34">
        <v>0</v>
      </c>
      <c r="BJ37" s="35">
        <v>4.41</v>
      </c>
      <c r="BK37" s="36">
        <v>126.91</v>
      </c>
    </row>
    <row r="38" spans="1:63">
      <c r="A38" s="16"/>
      <c r="B38" s="25" t="s">
        <v>149</v>
      </c>
      <c r="C38" s="33">
        <v>0</v>
      </c>
      <c r="D38" s="34">
        <v>0</v>
      </c>
      <c r="E38" s="34">
        <v>0</v>
      </c>
      <c r="F38" s="34">
        <v>0</v>
      </c>
      <c r="G38" s="35">
        <v>0</v>
      </c>
      <c r="H38" s="33">
        <v>0.06</v>
      </c>
      <c r="I38" s="34">
        <v>116.59</v>
      </c>
      <c r="J38" s="34">
        <v>0</v>
      </c>
      <c r="K38" s="34">
        <v>0</v>
      </c>
      <c r="L38" s="35">
        <v>0.2</v>
      </c>
      <c r="M38" s="33">
        <v>0</v>
      </c>
      <c r="N38" s="34">
        <v>0</v>
      </c>
      <c r="O38" s="34">
        <v>0</v>
      </c>
      <c r="P38" s="34">
        <v>0</v>
      </c>
      <c r="Q38" s="35">
        <v>0</v>
      </c>
      <c r="R38" s="33">
        <v>0.02</v>
      </c>
      <c r="S38" s="34">
        <v>32.5</v>
      </c>
      <c r="T38" s="34">
        <v>0</v>
      </c>
      <c r="U38" s="34">
        <v>0</v>
      </c>
      <c r="V38" s="35">
        <v>0</v>
      </c>
      <c r="W38" s="33">
        <v>0</v>
      </c>
      <c r="X38" s="34">
        <v>0</v>
      </c>
      <c r="Y38" s="34">
        <v>0</v>
      </c>
      <c r="Z38" s="34">
        <v>0</v>
      </c>
      <c r="AA38" s="35">
        <v>0</v>
      </c>
      <c r="AB38" s="33">
        <v>0.1</v>
      </c>
      <c r="AC38" s="34">
        <v>0</v>
      </c>
      <c r="AD38" s="34">
        <v>0</v>
      </c>
      <c r="AE38" s="34">
        <v>0</v>
      </c>
      <c r="AF38" s="35">
        <v>0.38</v>
      </c>
      <c r="AG38" s="33">
        <v>0</v>
      </c>
      <c r="AH38" s="34">
        <v>0</v>
      </c>
      <c r="AI38" s="34">
        <v>0</v>
      </c>
      <c r="AJ38" s="34">
        <v>0</v>
      </c>
      <c r="AK38" s="35">
        <v>0</v>
      </c>
      <c r="AL38" s="33">
        <v>0.08</v>
      </c>
      <c r="AM38" s="34">
        <v>0</v>
      </c>
      <c r="AN38" s="34">
        <v>0</v>
      </c>
      <c r="AO38" s="34">
        <v>0</v>
      </c>
      <c r="AP38" s="35">
        <v>0.01</v>
      </c>
      <c r="AQ38" s="33">
        <v>0</v>
      </c>
      <c r="AR38" s="34">
        <v>0</v>
      </c>
      <c r="AS38" s="34">
        <v>0</v>
      </c>
      <c r="AT38" s="34">
        <v>0</v>
      </c>
      <c r="AU38" s="35">
        <v>0</v>
      </c>
      <c r="AV38" s="33">
        <v>0.45</v>
      </c>
      <c r="AW38" s="34">
        <v>23.23</v>
      </c>
      <c r="AX38" s="34">
        <v>0</v>
      </c>
      <c r="AY38" s="34">
        <v>0</v>
      </c>
      <c r="AZ38" s="35">
        <v>4.74</v>
      </c>
      <c r="BA38" s="33">
        <v>0</v>
      </c>
      <c r="BB38" s="34">
        <v>0</v>
      </c>
      <c r="BC38" s="34">
        <v>0</v>
      </c>
      <c r="BD38" s="34">
        <v>0</v>
      </c>
      <c r="BE38" s="35">
        <v>0</v>
      </c>
      <c r="BF38" s="33">
        <v>7.0000000000000007E-2</v>
      </c>
      <c r="BG38" s="34">
        <v>0</v>
      </c>
      <c r="BH38" s="34">
        <v>0</v>
      </c>
      <c r="BI38" s="34">
        <v>0</v>
      </c>
      <c r="BJ38" s="35">
        <v>0.05</v>
      </c>
      <c r="BK38" s="36">
        <v>178.5</v>
      </c>
    </row>
    <row r="39" spans="1:63">
      <c r="A39" s="16"/>
      <c r="B39" s="25" t="s">
        <v>150</v>
      </c>
      <c r="C39" s="33">
        <v>0</v>
      </c>
      <c r="D39" s="34">
        <v>0</v>
      </c>
      <c r="E39" s="34">
        <v>0</v>
      </c>
      <c r="F39" s="34">
        <v>0</v>
      </c>
      <c r="G39" s="35">
        <v>0</v>
      </c>
      <c r="H39" s="33">
        <v>7.0000000000000007E-2</v>
      </c>
      <c r="I39" s="34">
        <v>0.04</v>
      </c>
      <c r="J39" s="34">
        <v>0</v>
      </c>
      <c r="K39" s="34">
        <v>0</v>
      </c>
      <c r="L39" s="35">
        <v>0.05</v>
      </c>
      <c r="M39" s="33">
        <v>0</v>
      </c>
      <c r="N39" s="34">
        <v>0</v>
      </c>
      <c r="O39" s="34">
        <v>0</v>
      </c>
      <c r="P39" s="34">
        <v>0</v>
      </c>
      <c r="Q39" s="35">
        <v>0</v>
      </c>
      <c r="R39" s="33">
        <v>0.02</v>
      </c>
      <c r="S39" s="34">
        <v>0</v>
      </c>
      <c r="T39" s="34">
        <v>0</v>
      </c>
      <c r="U39" s="34">
        <v>0</v>
      </c>
      <c r="V39" s="35">
        <v>0</v>
      </c>
      <c r="W39" s="33">
        <v>0</v>
      </c>
      <c r="X39" s="34">
        <v>0</v>
      </c>
      <c r="Y39" s="34">
        <v>0</v>
      </c>
      <c r="Z39" s="34">
        <v>0</v>
      </c>
      <c r="AA39" s="35">
        <v>0</v>
      </c>
      <c r="AB39" s="33">
        <v>0.16</v>
      </c>
      <c r="AC39" s="34">
        <v>0</v>
      </c>
      <c r="AD39" s="34">
        <v>0</v>
      </c>
      <c r="AE39" s="34">
        <v>0</v>
      </c>
      <c r="AF39" s="35">
        <v>1.42</v>
      </c>
      <c r="AG39" s="33">
        <v>0</v>
      </c>
      <c r="AH39" s="34">
        <v>0</v>
      </c>
      <c r="AI39" s="34">
        <v>0</v>
      </c>
      <c r="AJ39" s="34">
        <v>0</v>
      </c>
      <c r="AK39" s="35">
        <v>0</v>
      </c>
      <c r="AL39" s="33">
        <v>0.03</v>
      </c>
      <c r="AM39" s="34">
        <v>0</v>
      </c>
      <c r="AN39" s="34">
        <v>0</v>
      </c>
      <c r="AO39" s="34">
        <v>0</v>
      </c>
      <c r="AP39" s="35">
        <v>0</v>
      </c>
      <c r="AQ39" s="33">
        <v>0</v>
      </c>
      <c r="AR39" s="34">
        <v>0</v>
      </c>
      <c r="AS39" s="34">
        <v>0</v>
      </c>
      <c r="AT39" s="34">
        <v>0</v>
      </c>
      <c r="AU39" s="35">
        <v>0</v>
      </c>
      <c r="AV39" s="33">
        <v>3.42</v>
      </c>
      <c r="AW39" s="34">
        <v>19.510000000000002</v>
      </c>
      <c r="AX39" s="34">
        <v>0</v>
      </c>
      <c r="AY39" s="34">
        <v>0</v>
      </c>
      <c r="AZ39" s="35">
        <v>64.02</v>
      </c>
      <c r="BA39" s="33">
        <v>0</v>
      </c>
      <c r="BB39" s="34">
        <v>0</v>
      </c>
      <c r="BC39" s="34">
        <v>0</v>
      </c>
      <c r="BD39" s="34">
        <v>0</v>
      </c>
      <c r="BE39" s="35">
        <v>0</v>
      </c>
      <c r="BF39" s="33">
        <v>0.96</v>
      </c>
      <c r="BG39" s="34">
        <v>0.93</v>
      </c>
      <c r="BH39" s="34">
        <v>0</v>
      </c>
      <c r="BI39" s="34">
        <v>0</v>
      </c>
      <c r="BJ39" s="35">
        <v>2.7</v>
      </c>
      <c r="BK39" s="36">
        <v>93.34</v>
      </c>
    </row>
    <row r="40" spans="1:63">
      <c r="A40" s="16"/>
      <c r="B40" s="25" t="s">
        <v>151</v>
      </c>
      <c r="C40" s="33">
        <v>0</v>
      </c>
      <c r="D40" s="34">
        <v>0</v>
      </c>
      <c r="E40" s="34">
        <v>0</v>
      </c>
      <c r="F40" s="34">
        <v>0</v>
      </c>
      <c r="G40" s="35">
        <v>0</v>
      </c>
      <c r="H40" s="33">
        <v>0.01</v>
      </c>
      <c r="I40" s="34">
        <v>55.79</v>
      </c>
      <c r="J40" s="34">
        <v>0</v>
      </c>
      <c r="K40" s="34">
        <v>0</v>
      </c>
      <c r="L40" s="35">
        <v>0.11</v>
      </c>
      <c r="M40" s="33">
        <v>0</v>
      </c>
      <c r="N40" s="34">
        <v>0</v>
      </c>
      <c r="O40" s="34">
        <v>0</v>
      </c>
      <c r="P40" s="34">
        <v>0</v>
      </c>
      <c r="Q40" s="35">
        <v>0</v>
      </c>
      <c r="R40" s="33">
        <v>0.02</v>
      </c>
      <c r="S40" s="34">
        <v>21.63</v>
      </c>
      <c r="T40" s="34">
        <v>0</v>
      </c>
      <c r="U40" s="34">
        <v>0</v>
      </c>
      <c r="V40" s="35">
        <v>0.11</v>
      </c>
      <c r="W40" s="33">
        <v>0</v>
      </c>
      <c r="X40" s="34">
        <v>0</v>
      </c>
      <c r="Y40" s="34">
        <v>0</v>
      </c>
      <c r="Z40" s="34">
        <v>0</v>
      </c>
      <c r="AA40" s="35">
        <v>0</v>
      </c>
      <c r="AB40" s="33">
        <v>0.1</v>
      </c>
      <c r="AC40" s="34">
        <v>4.3099999999999996</v>
      </c>
      <c r="AD40" s="34">
        <v>0</v>
      </c>
      <c r="AE40" s="34">
        <v>0</v>
      </c>
      <c r="AF40" s="35">
        <v>0.56999999999999995</v>
      </c>
      <c r="AG40" s="33">
        <v>0</v>
      </c>
      <c r="AH40" s="34">
        <v>0</v>
      </c>
      <c r="AI40" s="34">
        <v>0</v>
      </c>
      <c r="AJ40" s="34">
        <v>0</v>
      </c>
      <c r="AK40" s="35">
        <v>0</v>
      </c>
      <c r="AL40" s="33">
        <v>0.03</v>
      </c>
      <c r="AM40" s="34">
        <v>0</v>
      </c>
      <c r="AN40" s="34">
        <v>0</v>
      </c>
      <c r="AO40" s="34">
        <v>0</v>
      </c>
      <c r="AP40" s="35">
        <v>0</v>
      </c>
      <c r="AQ40" s="33">
        <v>0</v>
      </c>
      <c r="AR40" s="34">
        <v>0</v>
      </c>
      <c r="AS40" s="34">
        <v>0</v>
      </c>
      <c r="AT40" s="34">
        <v>0</v>
      </c>
      <c r="AU40" s="35">
        <v>0</v>
      </c>
      <c r="AV40" s="33">
        <v>1.31</v>
      </c>
      <c r="AW40" s="34">
        <v>7.84</v>
      </c>
      <c r="AX40" s="34">
        <v>0</v>
      </c>
      <c r="AY40" s="34">
        <v>0</v>
      </c>
      <c r="AZ40" s="35">
        <v>17.3</v>
      </c>
      <c r="BA40" s="33">
        <v>0</v>
      </c>
      <c r="BB40" s="34">
        <v>0</v>
      </c>
      <c r="BC40" s="34">
        <v>0</v>
      </c>
      <c r="BD40" s="34">
        <v>0</v>
      </c>
      <c r="BE40" s="35">
        <v>0</v>
      </c>
      <c r="BF40" s="33">
        <v>0.34</v>
      </c>
      <c r="BG40" s="34">
        <v>0</v>
      </c>
      <c r="BH40" s="34">
        <v>0</v>
      </c>
      <c r="BI40" s="34">
        <v>0</v>
      </c>
      <c r="BJ40" s="35">
        <v>4.9800000000000004</v>
      </c>
      <c r="BK40" s="36">
        <v>114.45</v>
      </c>
    </row>
    <row r="41" spans="1:63">
      <c r="A41" s="16"/>
      <c r="B41" s="25" t="s">
        <v>157</v>
      </c>
      <c r="C41" s="33">
        <v>0</v>
      </c>
      <c r="D41" s="34">
        <v>0</v>
      </c>
      <c r="E41" s="34">
        <v>0</v>
      </c>
      <c r="F41" s="34">
        <v>0</v>
      </c>
      <c r="G41" s="35">
        <v>0</v>
      </c>
      <c r="H41" s="33">
        <v>0</v>
      </c>
      <c r="I41" s="34">
        <v>22.08</v>
      </c>
      <c r="J41" s="34">
        <v>0</v>
      </c>
      <c r="K41" s="34">
        <v>0</v>
      </c>
      <c r="L41" s="35">
        <v>1.68</v>
      </c>
      <c r="M41" s="33">
        <v>0</v>
      </c>
      <c r="N41" s="34">
        <v>0</v>
      </c>
      <c r="O41" s="34">
        <v>0</v>
      </c>
      <c r="P41" s="34">
        <v>0</v>
      </c>
      <c r="Q41" s="35">
        <v>0</v>
      </c>
      <c r="R41" s="33">
        <v>0</v>
      </c>
      <c r="S41" s="34">
        <v>1.1599999999999999</v>
      </c>
      <c r="T41" s="34">
        <v>0</v>
      </c>
      <c r="U41" s="34">
        <v>0</v>
      </c>
      <c r="V41" s="35">
        <v>0.46</v>
      </c>
      <c r="W41" s="33">
        <v>0</v>
      </c>
      <c r="X41" s="34">
        <v>0</v>
      </c>
      <c r="Y41" s="34">
        <v>0</v>
      </c>
      <c r="Z41" s="34">
        <v>0</v>
      </c>
      <c r="AA41" s="35">
        <v>0</v>
      </c>
      <c r="AB41" s="33">
        <v>0</v>
      </c>
      <c r="AC41" s="34">
        <v>0</v>
      </c>
      <c r="AD41" s="34">
        <v>0</v>
      </c>
      <c r="AE41" s="34">
        <v>0</v>
      </c>
      <c r="AF41" s="35">
        <v>0.46</v>
      </c>
      <c r="AG41" s="33">
        <v>0</v>
      </c>
      <c r="AH41" s="34">
        <v>0</v>
      </c>
      <c r="AI41" s="34">
        <v>0</v>
      </c>
      <c r="AJ41" s="34">
        <v>0</v>
      </c>
      <c r="AK41" s="35">
        <v>0</v>
      </c>
      <c r="AL41" s="33">
        <v>0</v>
      </c>
      <c r="AM41" s="34">
        <v>0</v>
      </c>
      <c r="AN41" s="34">
        <v>0</v>
      </c>
      <c r="AO41" s="34">
        <v>0</v>
      </c>
      <c r="AP41" s="35">
        <v>0</v>
      </c>
      <c r="AQ41" s="33">
        <v>0</v>
      </c>
      <c r="AR41" s="34">
        <v>0</v>
      </c>
      <c r="AS41" s="34">
        <v>0</v>
      </c>
      <c r="AT41" s="34">
        <v>0</v>
      </c>
      <c r="AU41" s="35">
        <v>0</v>
      </c>
      <c r="AV41" s="33">
        <v>0.46</v>
      </c>
      <c r="AW41" s="34">
        <v>8.6999999999999993</v>
      </c>
      <c r="AX41" s="34">
        <v>0</v>
      </c>
      <c r="AY41" s="34">
        <v>0</v>
      </c>
      <c r="AZ41" s="35">
        <v>10.23</v>
      </c>
      <c r="BA41" s="33">
        <v>0</v>
      </c>
      <c r="BB41" s="34">
        <v>0</v>
      </c>
      <c r="BC41" s="34">
        <v>0</v>
      </c>
      <c r="BD41" s="34">
        <v>0</v>
      </c>
      <c r="BE41" s="35">
        <v>0</v>
      </c>
      <c r="BF41" s="33">
        <v>0.12</v>
      </c>
      <c r="BG41" s="34">
        <v>0</v>
      </c>
      <c r="BH41" s="34">
        <v>0</v>
      </c>
      <c r="BI41" s="34">
        <v>0</v>
      </c>
      <c r="BJ41" s="35">
        <v>0.06</v>
      </c>
      <c r="BK41" s="36">
        <v>45.42</v>
      </c>
    </row>
    <row r="42" spans="1:63">
      <c r="A42" s="16"/>
      <c r="B42" s="25" t="s">
        <v>159</v>
      </c>
      <c r="C42" s="33">
        <v>0</v>
      </c>
      <c r="D42" s="34">
        <v>0</v>
      </c>
      <c r="E42" s="34">
        <v>0</v>
      </c>
      <c r="F42" s="34">
        <v>0</v>
      </c>
      <c r="G42" s="35">
        <v>0</v>
      </c>
      <c r="H42" s="33">
        <v>0.09</v>
      </c>
      <c r="I42" s="34">
        <v>4.5999999999999996</v>
      </c>
      <c r="J42" s="34">
        <v>0</v>
      </c>
      <c r="K42" s="34">
        <v>0</v>
      </c>
      <c r="L42" s="35">
        <v>1.22</v>
      </c>
      <c r="M42" s="33">
        <v>0</v>
      </c>
      <c r="N42" s="34">
        <v>0</v>
      </c>
      <c r="O42" s="34">
        <v>0</v>
      </c>
      <c r="P42" s="34">
        <v>0</v>
      </c>
      <c r="Q42" s="35">
        <v>0</v>
      </c>
      <c r="R42" s="33">
        <v>0.02</v>
      </c>
      <c r="S42" s="34">
        <v>0</v>
      </c>
      <c r="T42" s="34">
        <v>0</v>
      </c>
      <c r="U42" s="34">
        <v>0</v>
      </c>
      <c r="V42" s="35">
        <v>0</v>
      </c>
      <c r="W42" s="33">
        <v>0</v>
      </c>
      <c r="X42" s="34">
        <v>0</v>
      </c>
      <c r="Y42" s="34">
        <v>0</v>
      </c>
      <c r="Z42" s="34">
        <v>0</v>
      </c>
      <c r="AA42" s="35">
        <v>0</v>
      </c>
      <c r="AB42" s="33">
        <v>7.0000000000000007E-2</v>
      </c>
      <c r="AC42" s="34">
        <v>0</v>
      </c>
      <c r="AD42" s="34">
        <v>0</v>
      </c>
      <c r="AE42" s="34">
        <v>0</v>
      </c>
      <c r="AF42" s="35">
        <v>1.26</v>
      </c>
      <c r="AG42" s="33">
        <v>0</v>
      </c>
      <c r="AH42" s="34">
        <v>0</v>
      </c>
      <c r="AI42" s="34">
        <v>0</v>
      </c>
      <c r="AJ42" s="34">
        <v>0</v>
      </c>
      <c r="AK42" s="35">
        <v>0</v>
      </c>
      <c r="AL42" s="33">
        <v>0</v>
      </c>
      <c r="AM42" s="34">
        <v>0</v>
      </c>
      <c r="AN42" s="34">
        <v>0</v>
      </c>
      <c r="AO42" s="34">
        <v>0</v>
      </c>
      <c r="AP42" s="35">
        <v>0</v>
      </c>
      <c r="AQ42" s="33">
        <v>0</v>
      </c>
      <c r="AR42" s="34">
        <v>0</v>
      </c>
      <c r="AS42" s="34">
        <v>0</v>
      </c>
      <c r="AT42" s="34">
        <v>0</v>
      </c>
      <c r="AU42" s="35">
        <v>0</v>
      </c>
      <c r="AV42" s="33">
        <v>1.47</v>
      </c>
      <c r="AW42" s="34">
        <v>101.48</v>
      </c>
      <c r="AX42" s="34">
        <v>0</v>
      </c>
      <c r="AY42" s="34">
        <v>0</v>
      </c>
      <c r="AZ42" s="35">
        <v>234.77</v>
      </c>
      <c r="BA42" s="33">
        <v>0</v>
      </c>
      <c r="BB42" s="34">
        <v>0</v>
      </c>
      <c r="BC42" s="34">
        <v>0</v>
      </c>
      <c r="BD42" s="34">
        <v>0</v>
      </c>
      <c r="BE42" s="35">
        <v>0</v>
      </c>
      <c r="BF42" s="33">
        <v>0.95</v>
      </c>
      <c r="BG42" s="34">
        <v>17.43</v>
      </c>
      <c r="BH42" s="34">
        <v>0</v>
      </c>
      <c r="BI42" s="34">
        <v>0</v>
      </c>
      <c r="BJ42" s="35">
        <v>13.47</v>
      </c>
      <c r="BK42" s="36">
        <v>376.85</v>
      </c>
    </row>
    <row r="43" spans="1:63">
      <c r="A43" s="16"/>
      <c r="B43" s="25" t="s">
        <v>108</v>
      </c>
      <c r="C43" s="33">
        <v>0</v>
      </c>
      <c r="D43" s="34">
        <v>0</v>
      </c>
      <c r="E43" s="34">
        <v>0</v>
      </c>
      <c r="F43" s="34">
        <v>0</v>
      </c>
      <c r="G43" s="35">
        <v>0</v>
      </c>
      <c r="H43" s="33">
        <v>0.03</v>
      </c>
      <c r="I43" s="34">
        <v>0</v>
      </c>
      <c r="J43" s="34">
        <v>0</v>
      </c>
      <c r="K43" s="34">
        <v>0</v>
      </c>
      <c r="L43" s="35">
        <v>17.670000000000002</v>
      </c>
      <c r="M43" s="33">
        <v>0</v>
      </c>
      <c r="N43" s="34">
        <v>0</v>
      </c>
      <c r="O43" s="34">
        <v>0</v>
      </c>
      <c r="P43" s="34">
        <v>0</v>
      </c>
      <c r="Q43" s="35">
        <v>0</v>
      </c>
      <c r="R43" s="33">
        <v>0</v>
      </c>
      <c r="S43" s="34">
        <v>0</v>
      </c>
      <c r="T43" s="34">
        <v>0</v>
      </c>
      <c r="U43" s="34">
        <v>0</v>
      </c>
      <c r="V43" s="35">
        <v>0</v>
      </c>
      <c r="W43" s="33">
        <v>0</v>
      </c>
      <c r="X43" s="34">
        <v>0</v>
      </c>
      <c r="Y43" s="34">
        <v>0</v>
      </c>
      <c r="Z43" s="34">
        <v>0</v>
      </c>
      <c r="AA43" s="35">
        <v>0</v>
      </c>
      <c r="AB43" s="33">
        <v>0</v>
      </c>
      <c r="AC43" s="34">
        <v>0</v>
      </c>
      <c r="AD43" s="34">
        <v>0</v>
      </c>
      <c r="AE43" s="34">
        <v>0</v>
      </c>
      <c r="AF43" s="35">
        <v>0</v>
      </c>
      <c r="AG43" s="33">
        <v>0</v>
      </c>
      <c r="AH43" s="34">
        <v>0</v>
      </c>
      <c r="AI43" s="34">
        <v>0</v>
      </c>
      <c r="AJ43" s="34">
        <v>0</v>
      </c>
      <c r="AK43" s="35">
        <v>0</v>
      </c>
      <c r="AL43" s="33">
        <v>0</v>
      </c>
      <c r="AM43" s="34">
        <v>0</v>
      </c>
      <c r="AN43" s="34">
        <v>0</v>
      </c>
      <c r="AO43" s="34">
        <v>0</v>
      </c>
      <c r="AP43" s="35">
        <v>0</v>
      </c>
      <c r="AQ43" s="33">
        <v>0</v>
      </c>
      <c r="AR43" s="34">
        <v>0</v>
      </c>
      <c r="AS43" s="34">
        <v>0</v>
      </c>
      <c r="AT43" s="34">
        <v>0</v>
      </c>
      <c r="AU43" s="35">
        <v>0</v>
      </c>
      <c r="AV43" s="33">
        <v>0.88</v>
      </c>
      <c r="AW43" s="34">
        <v>79</v>
      </c>
      <c r="AX43" s="34">
        <v>0</v>
      </c>
      <c r="AY43" s="34">
        <v>0</v>
      </c>
      <c r="AZ43" s="35">
        <v>151.97999999999999</v>
      </c>
      <c r="BA43" s="33">
        <v>0</v>
      </c>
      <c r="BB43" s="34">
        <v>0</v>
      </c>
      <c r="BC43" s="34">
        <v>0</v>
      </c>
      <c r="BD43" s="34">
        <v>0</v>
      </c>
      <c r="BE43" s="35">
        <v>0</v>
      </c>
      <c r="BF43" s="33">
        <v>0.26</v>
      </c>
      <c r="BG43" s="34">
        <v>1.25</v>
      </c>
      <c r="BH43" s="34">
        <v>0</v>
      </c>
      <c r="BI43" s="34">
        <v>0</v>
      </c>
      <c r="BJ43" s="35">
        <v>3.07</v>
      </c>
      <c r="BK43" s="36">
        <v>254.15</v>
      </c>
    </row>
    <row r="44" spans="1:63">
      <c r="A44" s="16"/>
      <c r="B44" s="25" t="s">
        <v>167</v>
      </c>
      <c r="C44" s="33">
        <v>0</v>
      </c>
      <c r="D44" s="34">
        <v>0</v>
      </c>
      <c r="E44" s="34">
        <v>0</v>
      </c>
      <c r="F44" s="34">
        <v>0</v>
      </c>
      <c r="G44" s="35">
        <v>0</v>
      </c>
      <c r="H44" s="33">
        <v>0</v>
      </c>
      <c r="I44" s="34">
        <v>0</v>
      </c>
      <c r="J44" s="34">
        <v>0</v>
      </c>
      <c r="K44" s="34">
        <v>0</v>
      </c>
      <c r="L44" s="35">
        <v>0</v>
      </c>
      <c r="M44" s="33">
        <v>0</v>
      </c>
      <c r="N44" s="34">
        <v>0</v>
      </c>
      <c r="O44" s="34">
        <v>0</v>
      </c>
      <c r="P44" s="34">
        <v>0</v>
      </c>
      <c r="Q44" s="35">
        <v>0</v>
      </c>
      <c r="R44" s="33">
        <v>0</v>
      </c>
      <c r="S44" s="34">
        <v>0</v>
      </c>
      <c r="T44" s="34">
        <v>0</v>
      </c>
      <c r="U44" s="34">
        <v>0</v>
      </c>
      <c r="V44" s="35">
        <v>0</v>
      </c>
      <c r="W44" s="33">
        <v>0</v>
      </c>
      <c r="X44" s="34">
        <v>0</v>
      </c>
      <c r="Y44" s="34">
        <v>0</v>
      </c>
      <c r="Z44" s="34">
        <v>0</v>
      </c>
      <c r="AA44" s="35">
        <v>0</v>
      </c>
      <c r="AB44" s="33">
        <v>0</v>
      </c>
      <c r="AC44" s="34">
        <v>0</v>
      </c>
      <c r="AD44" s="34">
        <v>0</v>
      </c>
      <c r="AE44" s="34">
        <v>0</v>
      </c>
      <c r="AF44" s="35">
        <v>0</v>
      </c>
      <c r="AG44" s="33">
        <v>0</v>
      </c>
      <c r="AH44" s="34">
        <v>0</v>
      </c>
      <c r="AI44" s="34">
        <v>0</v>
      </c>
      <c r="AJ44" s="34">
        <v>0</v>
      </c>
      <c r="AK44" s="35">
        <v>0</v>
      </c>
      <c r="AL44" s="33">
        <v>0</v>
      </c>
      <c r="AM44" s="34">
        <v>0</v>
      </c>
      <c r="AN44" s="34">
        <v>0</v>
      </c>
      <c r="AO44" s="34">
        <v>0</v>
      </c>
      <c r="AP44" s="35">
        <v>0</v>
      </c>
      <c r="AQ44" s="33">
        <v>0</v>
      </c>
      <c r="AR44" s="34">
        <v>0</v>
      </c>
      <c r="AS44" s="34">
        <v>0</v>
      </c>
      <c r="AT44" s="34">
        <v>0</v>
      </c>
      <c r="AU44" s="35">
        <v>0</v>
      </c>
      <c r="AV44" s="33">
        <v>5.52</v>
      </c>
      <c r="AW44" s="34">
        <v>59.24</v>
      </c>
      <c r="AX44" s="34">
        <v>0</v>
      </c>
      <c r="AY44" s="34">
        <v>0</v>
      </c>
      <c r="AZ44" s="35">
        <v>128.66999999999999</v>
      </c>
      <c r="BA44" s="33">
        <v>0</v>
      </c>
      <c r="BB44" s="34">
        <v>0</v>
      </c>
      <c r="BC44" s="34">
        <v>0</v>
      </c>
      <c r="BD44" s="34">
        <v>0</v>
      </c>
      <c r="BE44" s="35">
        <v>0</v>
      </c>
      <c r="BF44" s="33">
        <v>0.5</v>
      </c>
      <c r="BG44" s="34">
        <v>0</v>
      </c>
      <c r="BH44" s="34">
        <v>0</v>
      </c>
      <c r="BI44" s="34">
        <v>0</v>
      </c>
      <c r="BJ44" s="35">
        <v>2.96</v>
      </c>
      <c r="BK44" s="36">
        <v>196.89</v>
      </c>
    </row>
    <row r="45" spans="1:63">
      <c r="A45" s="16"/>
      <c r="B45" s="25" t="s">
        <v>97</v>
      </c>
      <c r="C45" s="33">
        <f t="shared" ref="C45:AH45" si="4">SUM(C15:C44)</f>
        <v>0</v>
      </c>
      <c r="D45" s="34">
        <f t="shared" si="4"/>
        <v>20.36</v>
      </c>
      <c r="E45" s="34">
        <f t="shared" si="4"/>
        <v>0</v>
      </c>
      <c r="F45" s="34">
        <f t="shared" si="4"/>
        <v>0</v>
      </c>
      <c r="G45" s="35">
        <f t="shared" si="4"/>
        <v>0</v>
      </c>
      <c r="H45" s="33">
        <f t="shared" si="4"/>
        <v>3.8699999999999988</v>
      </c>
      <c r="I45" s="34">
        <f t="shared" si="4"/>
        <v>1240.8599999999997</v>
      </c>
      <c r="J45" s="34">
        <f t="shared" si="4"/>
        <v>0</v>
      </c>
      <c r="K45" s="34">
        <f t="shared" si="4"/>
        <v>0</v>
      </c>
      <c r="L45" s="35">
        <f t="shared" si="4"/>
        <v>56.82</v>
      </c>
      <c r="M45" s="33">
        <f t="shared" si="4"/>
        <v>0</v>
      </c>
      <c r="N45" s="34">
        <f t="shared" si="4"/>
        <v>0</v>
      </c>
      <c r="O45" s="34">
        <f t="shared" si="4"/>
        <v>0</v>
      </c>
      <c r="P45" s="34">
        <f t="shared" si="4"/>
        <v>0</v>
      </c>
      <c r="Q45" s="35">
        <f t="shared" si="4"/>
        <v>0</v>
      </c>
      <c r="R45" s="33">
        <f t="shared" si="4"/>
        <v>0.74000000000000021</v>
      </c>
      <c r="S45" s="34">
        <f t="shared" si="4"/>
        <v>236.18</v>
      </c>
      <c r="T45" s="34">
        <f t="shared" si="4"/>
        <v>0</v>
      </c>
      <c r="U45" s="34">
        <f t="shared" si="4"/>
        <v>0</v>
      </c>
      <c r="V45" s="35">
        <f t="shared" si="4"/>
        <v>5.4900000000000011</v>
      </c>
      <c r="W45" s="33">
        <f t="shared" si="4"/>
        <v>0</v>
      </c>
      <c r="X45" s="34">
        <f t="shared" si="4"/>
        <v>10.880000000000003</v>
      </c>
      <c r="Y45" s="34">
        <f t="shared" si="4"/>
        <v>0</v>
      </c>
      <c r="Z45" s="34">
        <f t="shared" si="4"/>
        <v>0</v>
      </c>
      <c r="AA45" s="35">
        <f t="shared" si="4"/>
        <v>0</v>
      </c>
      <c r="AB45" s="33">
        <f t="shared" si="4"/>
        <v>2.6500000000000008</v>
      </c>
      <c r="AC45" s="34">
        <f t="shared" si="4"/>
        <v>22.639999999999997</v>
      </c>
      <c r="AD45" s="34">
        <f t="shared" si="4"/>
        <v>0</v>
      </c>
      <c r="AE45" s="34">
        <f t="shared" si="4"/>
        <v>0</v>
      </c>
      <c r="AF45" s="35">
        <f t="shared" si="4"/>
        <v>44.460000000000015</v>
      </c>
      <c r="AG45" s="33">
        <f t="shared" si="4"/>
        <v>0</v>
      </c>
      <c r="AH45" s="34">
        <f t="shared" si="4"/>
        <v>0</v>
      </c>
      <c r="AI45" s="34">
        <f t="shared" ref="AI45:BK45" si="5">SUM(AI15:AI44)</f>
        <v>0</v>
      </c>
      <c r="AJ45" s="34">
        <f t="shared" si="5"/>
        <v>0</v>
      </c>
      <c r="AK45" s="35">
        <f t="shared" si="5"/>
        <v>0</v>
      </c>
      <c r="AL45" s="33">
        <f t="shared" si="5"/>
        <v>0.35</v>
      </c>
      <c r="AM45" s="34">
        <f t="shared" si="5"/>
        <v>0</v>
      </c>
      <c r="AN45" s="34">
        <f t="shared" si="5"/>
        <v>0</v>
      </c>
      <c r="AO45" s="34">
        <f t="shared" si="5"/>
        <v>0</v>
      </c>
      <c r="AP45" s="35">
        <f t="shared" si="5"/>
        <v>0.12</v>
      </c>
      <c r="AQ45" s="33">
        <f t="shared" si="5"/>
        <v>0</v>
      </c>
      <c r="AR45" s="34">
        <f t="shared" si="5"/>
        <v>0</v>
      </c>
      <c r="AS45" s="34">
        <f t="shared" si="5"/>
        <v>0</v>
      </c>
      <c r="AT45" s="34">
        <f t="shared" si="5"/>
        <v>0</v>
      </c>
      <c r="AU45" s="35">
        <f t="shared" si="5"/>
        <v>0</v>
      </c>
      <c r="AV45" s="33">
        <f t="shared" si="5"/>
        <v>39.489999999999995</v>
      </c>
      <c r="AW45" s="34">
        <f t="shared" si="5"/>
        <v>572.07999999999993</v>
      </c>
      <c r="AX45" s="34">
        <f t="shared" si="5"/>
        <v>0</v>
      </c>
      <c r="AY45" s="34">
        <f t="shared" si="5"/>
        <v>0</v>
      </c>
      <c r="AZ45" s="35">
        <f t="shared" si="5"/>
        <v>957.53000000000009</v>
      </c>
      <c r="BA45" s="33">
        <f t="shared" si="5"/>
        <v>0</v>
      </c>
      <c r="BB45" s="34">
        <f t="shared" si="5"/>
        <v>0</v>
      </c>
      <c r="BC45" s="34">
        <f t="shared" si="5"/>
        <v>0</v>
      </c>
      <c r="BD45" s="34">
        <f t="shared" si="5"/>
        <v>0</v>
      </c>
      <c r="BE45" s="35">
        <f t="shared" si="5"/>
        <v>0</v>
      </c>
      <c r="BF45" s="33">
        <f t="shared" si="5"/>
        <v>7.91</v>
      </c>
      <c r="BG45" s="34">
        <f t="shared" si="5"/>
        <v>31.269999999999996</v>
      </c>
      <c r="BH45" s="34">
        <f t="shared" si="5"/>
        <v>0</v>
      </c>
      <c r="BI45" s="34">
        <f t="shared" si="5"/>
        <v>0</v>
      </c>
      <c r="BJ45" s="35">
        <f t="shared" si="5"/>
        <v>49.8</v>
      </c>
      <c r="BK45" s="36">
        <f t="shared" si="5"/>
        <v>3303.5499999999997</v>
      </c>
    </row>
    <row r="46" spans="1:63">
      <c r="A46" s="16" t="s">
        <v>83</v>
      </c>
      <c r="B46" s="24" t="s">
        <v>15</v>
      </c>
      <c r="C46" s="53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4"/>
    </row>
    <row r="47" spans="1:63">
      <c r="A47" s="16"/>
      <c r="B47" s="25" t="s">
        <v>40</v>
      </c>
      <c r="C47" s="33">
        <v>0</v>
      </c>
      <c r="D47" s="34">
        <v>0</v>
      </c>
      <c r="E47" s="34">
        <v>0</v>
      </c>
      <c r="F47" s="34">
        <v>0</v>
      </c>
      <c r="G47" s="35">
        <v>0</v>
      </c>
      <c r="H47" s="33">
        <v>0</v>
      </c>
      <c r="I47" s="34">
        <v>0</v>
      </c>
      <c r="J47" s="34">
        <v>0</v>
      </c>
      <c r="K47" s="34">
        <v>0</v>
      </c>
      <c r="L47" s="35">
        <v>0</v>
      </c>
      <c r="M47" s="33">
        <v>0</v>
      </c>
      <c r="N47" s="34">
        <v>0</v>
      </c>
      <c r="O47" s="34">
        <v>0</v>
      </c>
      <c r="P47" s="34">
        <v>0</v>
      </c>
      <c r="Q47" s="35">
        <v>0</v>
      </c>
      <c r="R47" s="33">
        <v>0</v>
      </c>
      <c r="S47" s="34">
        <v>0</v>
      </c>
      <c r="T47" s="34">
        <v>0</v>
      </c>
      <c r="U47" s="34">
        <v>0</v>
      </c>
      <c r="V47" s="35">
        <v>0</v>
      </c>
      <c r="W47" s="33">
        <v>0</v>
      </c>
      <c r="X47" s="34">
        <v>0</v>
      </c>
      <c r="Y47" s="34">
        <v>0</v>
      </c>
      <c r="Z47" s="34">
        <v>0</v>
      </c>
      <c r="AA47" s="35">
        <v>0</v>
      </c>
      <c r="AB47" s="33">
        <v>0</v>
      </c>
      <c r="AC47" s="34">
        <v>0</v>
      </c>
      <c r="AD47" s="34">
        <v>0</v>
      </c>
      <c r="AE47" s="34">
        <v>0</v>
      </c>
      <c r="AF47" s="35">
        <v>0</v>
      </c>
      <c r="AG47" s="33">
        <v>0</v>
      </c>
      <c r="AH47" s="34">
        <v>0</v>
      </c>
      <c r="AI47" s="34">
        <v>0</v>
      </c>
      <c r="AJ47" s="34">
        <v>0</v>
      </c>
      <c r="AK47" s="35">
        <v>0</v>
      </c>
      <c r="AL47" s="33">
        <v>0</v>
      </c>
      <c r="AM47" s="34">
        <v>0</v>
      </c>
      <c r="AN47" s="34">
        <v>0</v>
      </c>
      <c r="AO47" s="34">
        <v>0</v>
      </c>
      <c r="AP47" s="35">
        <v>0</v>
      </c>
      <c r="AQ47" s="33">
        <v>0</v>
      </c>
      <c r="AR47" s="34">
        <v>0</v>
      </c>
      <c r="AS47" s="34">
        <v>0</v>
      </c>
      <c r="AT47" s="34">
        <v>0</v>
      </c>
      <c r="AU47" s="35">
        <v>0</v>
      </c>
      <c r="AV47" s="33">
        <v>0</v>
      </c>
      <c r="AW47" s="34">
        <v>0</v>
      </c>
      <c r="AX47" s="34">
        <v>0</v>
      </c>
      <c r="AY47" s="34">
        <v>0</v>
      </c>
      <c r="AZ47" s="35">
        <v>0</v>
      </c>
      <c r="BA47" s="33">
        <v>0</v>
      </c>
      <c r="BB47" s="34">
        <v>0</v>
      </c>
      <c r="BC47" s="34">
        <v>0</v>
      </c>
      <c r="BD47" s="34">
        <v>0</v>
      </c>
      <c r="BE47" s="35">
        <v>0</v>
      </c>
      <c r="BF47" s="33">
        <v>0</v>
      </c>
      <c r="BG47" s="34">
        <v>0</v>
      </c>
      <c r="BH47" s="34">
        <v>0</v>
      </c>
      <c r="BI47" s="34">
        <v>0</v>
      </c>
      <c r="BJ47" s="35">
        <v>0</v>
      </c>
      <c r="BK47" s="36">
        <v>0</v>
      </c>
    </row>
    <row r="48" spans="1:63">
      <c r="A48" s="16"/>
      <c r="B48" s="25" t="s">
        <v>96</v>
      </c>
      <c r="C48" s="33">
        <f>SUM(C53:C62)</f>
        <v>0</v>
      </c>
      <c r="D48" s="34">
        <f t="shared" ref="D48:AI48" si="6">SUM(D47)</f>
        <v>0</v>
      </c>
      <c r="E48" s="34">
        <f t="shared" si="6"/>
        <v>0</v>
      </c>
      <c r="F48" s="34">
        <f t="shared" si="6"/>
        <v>0</v>
      </c>
      <c r="G48" s="35">
        <f t="shared" si="6"/>
        <v>0</v>
      </c>
      <c r="H48" s="33">
        <f t="shared" si="6"/>
        <v>0</v>
      </c>
      <c r="I48" s="34">
        <f t="shared" si="6"/>
        <v>0</v>
      </c>
      <c r="J48" s="34">
        <f t="shared" si="6"/>
        <v>0</v>
      </c>
      <c r="K48" s="34">
        <f t="shared" si="6"/>
        <v>0</v>
      </c>
      <c r="L48" s="35">
        <f t="shared" si="6"/>
        <v>0</v>
      </c>
      <c r="M48" s="33">
        <f t="shared" si="6"/>
        <v>0</v>
      </c>
      <c r="N48" s="34">
        <f t="shared" si="6"/>
        <v>0</v>
      </c>
      <c r="O48" s="34">
        <f t="shared" si="6"/>
        <v>0</v>
      </c>
      <c r="P48" s="34">
        <f t="shared" si="6"/>
        <v>0</v>
      </c>
      <c r="Q48" s="35">
        <f t="shared" si="6"/>
        <v>0</v>
      </c>
      <c r="R48" s="33">
        <f t="shared" si="6"/>
        <v>0</v>
      </c>
      <c r="S48" s="34">
        <f t="shared" si="6"/>
        <v>0</v>
      </c>
      <c r="T48" s="34">
        <f t="shared" si="6"/>
        <v>0</v>
      </c>
      <c r="U48" s="34">
        <f t="shared" si="6"/>
        <v>0</v>
      </c>
      <c r="V48" s="35">
        <f t="shared" si="6"/>
        <v>0</v>
      </c>
      <c r="W48" s="33">
        <f t="shared" si="6"/>
        <v>0</v>
      </c>
      <c r="X48" s="34">
        <f t="shared" si="6"/>
        <v>0</v>
      </c>
      <c r="Y48" s="34">
        <f t="shared" si="6"/>
        <v>0</v>
      </c>
      <c r="Z48" s="34">
        <f t="shared" si="6"/>
        <v>0</v>
      </c>
      <c r="AA48" s="35">
        <f t="shared" si="6"/>
        <v>0</v>
      </c>
      <c r="AB48" s="33">
        <f t="shared" si="6"/>
        <v>0</v>
      </c>
      <c r="AC48" s="34">
        <f t="shared" si="6"/>
        <v>0</v>
      </c>
      <c r="AD48" s="34">
        <f t="shared" si="6"/>
        <v>0</v>
      </c>
      <c r="AE48" s="34">
        <f t="shared" si="6"/>
        <v>0</v>
      </c>
      <c r="AF48" s="35">
        <f t="shared" si="6"/>
        <v>0</v>
      </c>
      <c r="AG48" s="33">
        <f t="shared" si="6"/>
        <v>0</v>
      </c>
      <c r="AH48" s="34">
        <f t="shared" si="6"/>
        <v>0</v>
      </c>
      <c r="AI48" s="34">
        <f t="shared" si="6"/>
        <v>0</v>
      </c>
      <c r="AJ48" s="34">
        <f t="shared" ref="AJ48:BK48" si="7">SUM(AJ47)</f>
        <v>0</v>
      </c>
      <c r="AK48" s="35">
        <f t="shared" si="7"/>
        <v>0</v>
      </c>
      <c r="AL48" s="33">
        <f t="shared" si="7"/>
        <v>0</v>
      </c>
      <c r="AM48" s="34">
        <f t="shared" si="7"/>
        <v>0</v>
      </c>
      <c r="AN48" s="34">
        <f t="shared" si="7"/>
        <v>0</v>
      </c>
      <c r="AO48" s="34">
        <f t="shared" si="7"/>
        <v>0</v>
      </c>
      <c r="AP48" s="35">
        <f t="shared" si="7"/>
        <v>0</v>
      </c>
      <c r="AQ48" s="33">
        <f t="shared" si="7"/>
        <v>0</v>
      </c>
      <c r="AR48" s="34">
        <f t="shared" si="7"/>
        <v>0</v>
      </c>
      <c r="AS48" s="34">
        <f t="shared" si="7"/>
        <v>0</v>
      </c>
      <c r="AT48" s="34">
        <f t="shared" si="7"/>
        <v>0</v>
      </c>
      <c r="AU48" s="35">
        <f t="shared" si="7"/>
        <v>0</v>
      </c>
      <c r="AV48" s="33">
        <f t="shared" si="7"/>
        <v>0</v>
      </c>
      <c r="AW48" s="34">
        <f t="shared" si="7"/>
        <v>0</v>
      </c>
      <c r="AX48" s="34">
        <f t="shared" si="7"/>
        <v>0</v>
      </c>
      <c r="AY48" s="34">
        <f t="shared" si="7"/>
        <v>0</v>
      </c>
      <c r="AZ48" s="35">
        <f t="shared" si="7"/>
        <v>0</v>
      </c>
      <c r="BA48" s="33">
        <f t="shared" si="7"/>
        <v>0</v>
      </c>
      <c r="BB48" s="34">
        <f t="shared" si="7"/>
        <v>0</v>
      </c>
      <c r="BC48" s="34">
        <f t="shared" si="7"/>
        <v>0</v>
      </c>
      <c r="BD48" s="34">
        <f t="shared" si="7"/>
        <v>0</v>
      </c>
      <c r="BE48" s="35">
        <f t="shared" si="7"/>
        <v>0</v>
      </c>
      <c r="BF48" s="33">
        <f t="shared" si="7"/>
        <v>0</v>
      </c>
      <c r="BG48" s="34">
        <f t="shared" si="7"/>
        <v>0</v>
      </c>
      <c r="BH48" s="34">
        <f t="shared" si="7"/>
        <v>0</v>
      </c>
      <c r="BI48" s="34">
        <f t="shared" si="7"/>
        <v>0</v>
      </c>
      <c r="BJ48" s="35">
        <f t="shared" si="7"/>
        <v>0</v>
      </c>
      <c r="BK48" s="36">
        <f t="shared" si="7"/>
        <v>0</v>
      </c>
    </row>
    <row r="49" spans="1:63">
      <c r="A49" s="16" t="s">
        <v>85</v>
      </c>
      <c r="B49" s="32" t="s">
        <v>101</v>
      </c>
      <c r="C49" s="5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4"/>
    </row>
    <row r="50" spans="1:63">
      <c r="A50" s="16"/>
      <c r="B50" s="25" t="s">
        <v>40</v>
      </c>
      <c r="C50" s="33">
        <v>0</v>
      </c>
      <c r="D50" s="34">
        <v>0</v>
      </c>
      <c r="E50" s="34">
        <v>0</v>
      </c>
      <c r="F50" s="34">
        <v>0</v>
      </c>
      <c r="G50" s="35">
        <v>0</v>
      </c>
      <c r="H50" s="33">
        <v>0</v>
      </c>
      <c r="I50" s="34">
        <v>0</v>
      </c>
      <c r="J50" s="34">
        <v>0</v>
      </c>
      <c r="K50" s="34">
        <v>0</v>
      </c>
      <c r="L50" s="35">
        <v>0</v>
      </c>
      <c r="M50" s="33">
        <v>0</v>
      </c>
      <c r="N50" s="34">
        <v>0</v>
      </c>
      <c r="O50" s="34">
        <v>0</v>
      </c>
      <c r="P50" s="34">
        <v>0</v>
      </c>
      <c r="Q50" s="35">
        <v>0</v>
      </c>
      <c r="R50" s="33">
        <v>0</v>
      </c>
      <c r="S50" s="34">
        <v>0</v>
      </c>
      <c r="T50" s="34">
        <v>0</v>
      </c>
      <c r="U50" s="34">
        <v>0</v>
      </c>
      <c r="V50" s="35">
        <v>0</v>
      </c>
      <c r="W50" s="33">
        <v>0</v>
      </c>
      <c r="X50" s="34">
        <v>0</v>
      </c>
      <c r="Y50" s="34">
        <v>0</v>
      </c>
      <c r="Z50" s="34">
        <v>0</v>
      </c>
      <c r="AA50" s="35">
        <v>0</v>
      </c>
      <c r="AB50" s="33">
        <v>0</v>
      </c>
      <c r="AC50" s="34">
        <v>0</v>
      </c>
      <c r="AD50" s="34">
        <v>0</v>
      </c>
      <c r="AE50" s="34">
        <v>0</v>
      </c>
      <c r="AF50" s="35">
        <v>0</v>
      </c>
      <c r="AG50" s="33">
        <v>0</v>
      </c>
      <c r="AH50" s="34">
        <v>0</v>
      </c>
      <c r="AI50" s="34">
        <v>0</v>
      </c>
      <c r="AJ50" s="34">
        <v>0</v>
      </c>
      <c r="AK50" s="35">
        <v>0</v>
      </c>
      <c r="AL50" s="33">
        <v>0</v>
      </c>
      <c r="AM50" s="34">
        <v>0</v>
      </c>
      <c r="AN50" s="34">
        <v>0</v>
      </c>
      <c r="AO50" s="34">
        <v>0</v>
      </c>
      <c r="AP50" s="35">
        <v>0</v>
      </c>
      <c r="AQ50" s="33">
        <v>0</v>
      </c>
      <c r="AR50" s="34">
        <v>0</v>
      </c>
      <c r="AS50" s="34">
        <v>0</v>
      </c>
      <c r="AT50" s="34">
        <v>0</v>
      </c>
      <c r="AU50" s="35">
        <v>0</v>
      </c>
      <c r="AV50" s="33">
        <v>0</v>
      </c>
      <c r="AW50" s="34">
        <v>0</v>
      </c>
      <c r="AX50" s="34">
        <v>0</v>
      </c>
      <c r="AY50" s="34">
        <v>0</v>
      </c>
      <c r="AZ50" s="35">
        <v>0</v>
      </c>
      <c r="BA50" s="33">
        <v>0</v>
      </c>
      <c r="BB50" s="34">
        <v>0</v>
      </c>
      <c r="BC50" s="34">
        <v>0</v>
      </c>
      <c r="BD50" s="34">
        <v>0</v>
      </c>
      <c r="BE50" s="35">
        <v>0</v>
      </c>
      <c r="BF50" s="33">
        <v>0</v>
      </c>
      <c r="BG50" s="34">
        <v>0</v>
      </c>
      <c r="BH50" s="34">
        <v>0</v>
      </c>
      <c r="BI50" s="34">
        <v>0</v>
      </c>
      <c r="BJ50" s="35">
        <v>0</v>
      </c>
      <c r="BK50" s="36">
        <v>0</v>
      </c>
    </row>
    <row r="51" spans="1:63">
      <c r="A51" s="16"/>
      <c r="B51" s="25" t="s">
        <v>95</v>
      </c>
      <c r="C51" s="33">
        <v>0</v>
      </c>
      <c r="D51" s="34">
        <v>0</v>
      </c>
      <c r="E51" s="34">
        <v>0</v>
      </c>
      <c r="F51" s="34">
        <v>0</v>
      </c>
      <c r="G51" s="35">
        <v>0</v>
      </c>
      <c r="H51" s="33">
        <v>0</v>
      </c>
      <c r="I51" s="34">
        <v>0</v>
      </c>
      <c r="J51" s="34">
        <v>0</v>
      </c>
      <c r="K51" s="34">
        <v>0</v>
      </c>
      <c r="L51" s="35">
        <v>0</v>
      </c>
      <c r="M51" s="33">
        <v>0</v>
      </c>
      <c r="N51" s="34">
        <v>0</v>
      </c>
      <c r="O51" s="34">
        <v>0</v>
      </c>
      <c r="P51" s="34">
        <v>0</v>
      </c>
      <c r="Q51" s="35">
        <v>0</v>
      </c>
      <c r="R51" s="33">
        <v>0</v>
      </c>
      <c r="S51" s="34">
        <v>0</v>
      </c>
      <c r="T51" s="34">
        <v>0</v>
      </c>
      <c r="U51" s="34">
        <v>0</v>
      </c>
      <c r="V51" s="35">
        <v>0</v>
      </c>
      <c r="W51" s="33">
        <v>0</v>
      </c>
      <c r="X51" s="34">
        <v>0</v>
      </c>
      <c r="Y51" s="34">
        <v>0</v>
      </c>
      <c r="Z51" s="34">
        <v>0</v>
      </c>
      <c r="AA51" s="35">
        <v>0</v>
      </c>
      <c r="AB51" s="33">
        <v>0</v>
      </c>
      <c r="AC51" s="34">
        <v>0</v>
      </c>
      <c r="AD51" s="34">
        <v>0</v>
      </c>
      <c r="AE51" s="34">
        <v>0</v>
      </c>
      <c r="AF51" s="35">
        <v>0</v>
      </c>
      <c r="AG51" s="33">
        <v>0</v>
      </c>
      <c r="AH51" s="34">
        <v>0</v>
      </c>
      <c r="AI51" s="34">
        <v>0</v>
      </c>
      <c r="AJ51" s="34">
        <v>0</v>
      </c>
      <c r="AK51" s="35">
        <v>0</v>
      </c>
      <c r="AL51" s="33">
        <v>0</v>
      </c>
      <c r="AM51" s="34">
        <v>0</v>
      </c>
      <c r="AN51" s="34">
        <v>0</v>
      </c>
      <c r="AO51" s="34">
        <v>0</v>
      </c>
      <c r="AP51" s="35">
        <v>0</v>
      </c>
      <c r="AQ51" s="33">
        <v>0</v>
      </c>
      <c r="AR51" s="34">
        <v>0</v>
      </c>
      <c r="AS51" s="34">
        <v>0</v>
      </c>
      <c r="AT51" s="34">
        <v>0</v>
      </c>
      <c r="AU51" s="35">
        <v>0</v>
      </c>
      <c r="AV51" s="33">
        <v>0</v>
      </c>
      <c r="AW51" s="34">
        <v>0</v>
      </c>
      <c r="AX51" s="34">
        <v>0</v>
      </c>
      <c r="AY51" s="34">
        <v>0</v>
      </c>
      <c r="AZ51" s="35">
        <v>0</v>
      </c>
      <c r="BA51" s="33">
        <v>0</v>
      </c>
      <c r="BB51" s="34">
        <v>0</v>
      </c>
      <c r="BC51" s="34">
        <v>0</v>
      </c>
      <c r="BD51" s="34">
        <v>0</v>
      </c>
      <c r="BE51" s="35">
        <v>0</v>
      </c>
      <c r="BF51" s="33">
        <v>0</v>
      </c>
      <c r="BG51" s="34">
        <v>0</v>
      </c>
      <c r="BH51" s="34">
        <v>0</v>
      </c>
      <c r="BI51" s="34">
        <v>0</v>
      </c>
      <c r="BJ51" s="35">
        <v>0</v>
      </c>
      <c r="BK51" s="36">
        <v>0</v>
      </c>
    </row>
    <row r="52" spans="1:63">
      <c r="A52" s="16" t="s">
        <v>86</v>
      </c>
      <c r="B52" s="24" t="s">
        <v>16</v>
      </c>
      <c r="C52" s="53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4"/>
    </row>
    <row r="53" spans="1:63">
      <c r="A53" s="16"/>
      <c r="B53" s="25" t="s">
        <v>109</v>
      </c>
      <c r="C53" s="33">
        <v>0</v>
      </c>
      <c r="D53" s="34">
        <v>28.62</v>
      </c>
      <c r="E53" s="34">
        <v>0</v>
      </c>
      <c r="F53" s="34">
        <v>0</v>
      </c>
      <c r="G53" s="35">
        <v>0</v>
      </c>
      <c r="H53" s="33">
        <v>0.38</v>
      </c>
      <c r="I53" s="34">
        <v>0</v>
      </c>
      <c r="J53" s="34">
        <v>0</v>
      </c>
      <c r="K53" s="34">
        <v>0</v>
      </c>
      <c r="L53" s="35">
        <v>1.46</v>
      </c>
      <c r="M53" s="33">
        <v>0</v>
      </c>
      <c r="N53" s="34">
        <v>0</v>
      </c>
      <c r="O53" s="34">
        <v>0</v>
      </c>
      <c r="P53" s="34">
        <v>0</v>
      </c>
      <c r="Q53" s="35">
        <v>0</v>
      </c>
      <c r="R53" s="33">
        <v>0.1</v>
      </c>
      <c r="S53" s="34">
        <v>0</v>
      </c>
      <c r="T53" s="34">
        <v>0</v>
      </c>
      <c r="U53" s="34">
        <v>0</v>
      </c>
      <c r="V53" s="35">
        <v>0</v>
      </c>
      <c r="W53" s="33">
        <v>0</v>
      </c>
      <c r="X53" s="34">
        <v>0</v>
      </c>
      <c r="Y53" s="34">
        <v>0</v>
      </c>
      <c r="Z53" s="34">
        <v>0</v>
      </c>
      <c r="AA53" s="35">
        <v>0</v>
      </c>
      <c r="AB53" s="33">
        <v>0.12</v>
      </c>
      <c r="AC53" s="34">
        <v>0</v>
      </c>
      <c r="AD53" s="34">
        <v>0</v>
      </c>
      <c r="AE53" s="34">
        <v>0</v>
      </c>
      <c r="AF53" s="35">
        <v>15.45</v>
      </c>
      <c r="AG53" s="33">
        <v>0</v>
      </c>
      <c r="AH53" s="34">
        <v>0</v>
      </c>
      <c r="AI53" s="34">
        <v>0</v>
      </c>
      <c r="AJ53" s="34">
        <v>0</v>
      </c>
      <c r="AK53" s="35">
        <v>0</v>
      </c>
      <c r="AL53" s="33">
        <v>0.02</v>
      </c>
      <c r="AM53" s="34">
        <v>0</v>
      </c>
      <c r="AN53" s="34">
        <v>0</v>
      </c>
      <c r="AO53" s="34">
        <v>0</v>
      </c>
      <c r="AP53" s="35">
        <v>0</v>
      </c>
      <c r="AQ53" s="33">
        <v>0</v>
      </c>
      <c r="AR53" s="34">
        <v>0</v>
      </c>
      <c r="AS53" s="34">
        <v>0</v>
      </c>
      <c r="AT53" s="34">
        <v>0</v>
      </c>
      <c r="AU53" s="35">
        <v>0</v>
      </c>
      <c r="AV53" s="33">
        <v>4.7</v>
      </c>
      <c r="AW53" s="34">
        <v>15.86</v>
      </c>
      <c r="AX53" s="34">
        <v>0</v>
      </c>
      <c r="AY53" s="34">
        <v>0</v>
      </c>
      <c r="AZ53" s="35">
        <v>13.77</v>
      </c>
      <c r="BA53" s="33">
        <v>0</v>
      </c>
      <c r="BB53" s="34">
        <v>0</v>
      </c>
      <c r="BC53" s="34">
        <v>0</v>
      </c>
      <c r="BD53" s="34">
        <v>0</v>
      </c>
      <c r="BE53" s="35">
        <v>0</v>
      </c>
      <c r="BF53" s="33">
        <v>1.61</v>
      </c>
      <c r="BG53" s="34">
        <v>0.56000000000000005</v>
      </c>
      <c r="BH53" s="34">
        <v>0.15</v>
      </c>
      <c r="BI53" s="34">
        <v>0</v>
      </c>
      <c r="BJ53" s="35">
        <v>0.74</v>
      </c>
      <c r="BK53" s="36">
        <v>83.53</v>
      </c>
    </row>
    <row r="54" spans="1:63">
      <c r="A54" s="16"/>
      <c r="B54" s="25" t="s">
        <v>110</v>
      </c>
      <c r="C54" s="33">
        <v>0</v>
      </c>
      <c r="D54" s="34">
        <v>37.71</v>
      </c>
      <c r="E54" s="34">
        <v>0</v>
      </c>
      <c r="F54" s="34">
        <v>0</v>
      </c>
      <c r="G54" s="35">
        <v>0</v>
      </c>
      <c r="H54" s="33">
        <v>0.99</v>
      </c>
      <c r="I54" s="34">
        <v>56.37</v>
      </c>
      <c r="J54" s="34">
        <v>0</v>
      </c>
      <c r="K54" s="34">
        <v>0</v>
      </c>
      <c r="L54" s="35">
        <v>3.08</v>
      </c>
      <c r="M54" s="33">
        <v>0</v>
      </c>
      <c r="N54" s="34">
        <v>0</v>
      </c>
      <c r="O54" s="34">
        <v>0</v>
      </c>
      <c r="P54" s="34">
        <v>0</v>
      </c>
      <c r="Q54" s="35">
        <v>0</v>
      </c>
      <c r="R54" s="33">
        <v>0.11</v>
      </c>
      <c r="S54" s="34">
        <v>0</v>
      </c>
      <c r="T54" s="34">
        <v>0</v>
      </c>
      <c r="U54" s="34">
        <v>0</v>
      </c>
      <c r="V54" s="35">
        <v>0.62</v>
      </c>
      <c r="W54" s="33">
        <v>0</v>
      </c>
      <c r="X54" s="34">
        <v>0</v>
      </c>
      <c r="Y54" s="34">
        <v>0</v>
      </c>
      <c r="Z54" s="34">
        <v>0</v>
      </c>
      <c r="AA54" s="35">
        <v>0</v>
      </c>
      <c r="AB54" s="33">
        <v>0</v>
      </c>
      <c r="AC54" s="34">
        <v>1.08</v>
      </c>
      <c r="AD54" s="34">
        <v>0</v>
      </c>
      <c r="AE54" s="34">
        <v>0</v>
      </c>
      <c r="AF54" s="35">
        <v>0.04</v>
      </c>
      <c r="AG54" s="33">
        <v>0</v>
      </c>
      <c r="AH54" s="34">
        <v>0</v>
      </c>
      <c r="AI54" s="34">
        <v>0</v>
      </c>
      <c r="AJ54" s="34">
        <v>0</v>
      </c>
      <c r="AK54" s="35">
        <v>0</v>
      </c>
      <c r="AL54" s="33">
        <v>0.01</v>
      </c>
      <c r="AM54" s="34">
        <v>0</v>
      </c>
      <c r="AN54" s="34">
        <v>0</v>
      </c>
      <c r="AO54" s="34">
        <v>0</v>
      </c>
      <c r="AP54" s="35">
        <v>0</v>
      </c>
      <c r="AQ54" s="33">
        <v>0</v>
      </c>
      <c r="AR54" s="34">
        <v>0</v>
      </c>
      <c r="AS54" s="34">
        <v>0</v>
      </c>
      <c r="AT54" s="34">
        <v>0</v>
      </c>
      <c r="AU54" s="35">
        <v>0</v>
      </c>
      <c r="AV54" s="33">
        <v>2.5</v>
      </c>
      <c r="AW54" s="34">
        <v>17.59</v>
      </c>
      <c r="AX54" s="34">
        <v>0</v>
      </c>
      <c r="AY54" s="34">
        <v>0</v>
      </c>
      <c r="AZ54" s="35">
        <v>31.29</v>
      </c>
      <c r="BA54" s="33">
        <v>0</v>
      </c>
      <c r="BB54" s="34">
        <v>0</v>
      </c>
      <c r="BC54" s="34">
        <v>0</v>
      </c>
      <c r="BD54" s="34">
        <v>0</v>
      </c>
      <c r="BE54" s="35">
        <v>0</v>
      </c>
      <c r="BF54" s="33">
        <v>0.53</v>
      </c>
      <c r="BG54" s="34">
        <v>0.02</v>
      </c>
      <c r="BH54" s="34">
        <v>0</v>
      </c>
      <c r="BI54" s="34">
        <v>0</v>
      </c>
      <c r="BJ54" s="35">
        <v>1.1399999999999999</v>
      </c>
      <c r="BK54" s="36">
        <v>153.08000000000001</v>
      </c>
    </row>
    <row r="55" spans="1:63">
      <c r="A55" s="16"/>
      <c r="B55" s="25" t="s">
        <v>111</v>
      </c>
      <c r="C55" s="33">
        <v>0</v>
      </c>
      <c r="D55" s="34">
        <v>0</v>
      </c>
      <c r="E55" s="34">
        <v>0</v>
      </c>
      <c r="F55" s="34">
        <v>0</v>
      </c>
      <c r="G55" s="35">
        <v>0</v>
      </c>
      <c r="H55" s="33">
        <v>0.93</v>
      </c>
      <c r="I55" s="34">
        <v>36.51</v>
      </c>
      <c r="J55" s="34">
        <v>0</v>
      </c>
      <c r="K55" s="34">
        <v>0</v>
      </c>
      <c r="L55" s="35">
        <v>42.05</v>
      </c>
      <c r="M55" s="33">
        <v>0</v>
      </c>
      <c r="N55" s="34">
        <v>0</v>
      </c>
      <c r="O55" s="34">
        <v>0</v>
      </c>
      <c r="P55" s="34">
        <v>0</v>
      </c>
      <c r="Q55" s="35">
        <v>0</v>
      </c>
      <c r="R55" s="33">
        <v>0.04</v>
      </c>
      <c r="S55" s="34">
        <v>0</v>
      </c>
      <c r="T55" s="34">
        <v>0</v>
      </c>
      <c r="U55" s="34">
        <v>0</v>
      </c>
      <c r="V55" s="35">
        <v>0</v>
      </c>
      <c r="W55" s="33">
        <v>0</v>
      </c>
      <c r="X55" s="34">
        <v>0</v>
      </c>
      <c r="Y55" s="34">
        <v>0</v>
      </c>
      <c r="Z55" s="34">
        <v>0</v>
      </c>
      <c r="AA55" s="35">
        <v>0</v>
      </c>
      <c r="AB55" s="33">
        <v>0.56000000000000005</v>
      </c>
      <c r="AC55" s="34">
        <v>1.03</v>
      </c>
      <c r="AD55" s="34">
        <v>0</v>
      </c>
      <c r="AE55" s="34">
        <v>0</v>
      </c>
      <c r="AF55" s="35">
        <v>134.13</v>
      </c>
      <c r="AG55" s="33">
        <v>0</v>
      </c>
      <c r="AH55" s="34">
        <v>0</v>
      </c>
      <c r="AI55" s="34">
        <v>0</v>
      </c>
      <c r="AJ55" s="34">
        <v>0</v>
      </c>
      <c r="AK55" s="35">
        <v>0</v>
      </c>
      <c r="AL55" s="33">
        <v>7.0000000000000007E-2</v>
      </c>
      <c r="AM55" s="34">
        <v>0</v>
      </c>
      <c r="AN55" s="34">
        <v>0</v>
      </c>
      <c r="AO55" s="34">
        <v>0</v>
      </c>
      <c r="AP55" s="35">
        <v>0</v>
      </c>
      <c r="AQ55" s="33">
        <v>0</v>
      </c>
      <c r="AR55" s="34">
        <v>0</v>
      </c>
      <c r="AS55" s="34">
        <v>0</v>
      </c>
      <c r="AT55" s="34">
        <v>0</v>
      </c>
      <c r="AU55" s="35">
        <v>0</v>
      </c>
      <c r="AV55" s="33">
        <v>33.01</v>
      </c>
      <c r="AW55" s="34">
        <v>80.150000000000006</v>
      </c>
      <c r="AX55" s="34">
        <v>0</v>
      </c>
      <c r="AY55" s="34">
        <v>1.01</v>
      </c>
      <c r="AZ55" s="35">
        <v>283.95999999999998</v>
      </c>
      <c r="BA55" s="33">
        <v>0</v>
      </c>
      <c r="BB55" s="34">
        <v>0</v>
      </c>
      <c r="BC55" s="34">
        <v>0</v>
      </c>
      <c r="BD55" s="34">
        <v>0</v>
      </c>
      <c r="BE55" s="35">
        <v>0</v>
      </c>
      <c r="BF55" s="33">
        <v>4.49</v>
      </c>
      <c r="BG55" s="34">
        <v>20.34</v>
      </c>
      <c r="BH55" s="34">
        <v>0</v>
      </c>
      <c r="BI55" s="34">
        <v>0</v>
      </c>
      <c r="BJ55" s="35">
        <v>16.97</v>
      </c>
      <c r="BK55" s="36">
        <v>655.25</v>
      </c>
    </row>
    <row r="56" spans="1:63">
      <c r="A56" s="16"/>
      <c r="B56" s="25" t="s">
        <v>112</v>
      </c>
      <c r="C56" s="33">
        <v>0</v>
      </c>
      <c r="D56" s="34">
        <v>0</v>
      </c>
      <c r="E56" s="34">
        <v>0</v>
      </c>
      <c r="F56" s="34">
        <v>0</v>
      </c>
      <c r="G56" s="35">
        <v>0</v>
      </c>
      <c r="H56" s="33">
        <v>0.19</v>
      </c>
      <c r="I56" s="34">
        <v>0.99</v>
      </c>
      <c r="J56" s="34">
        <v>0</v>
      </c>
      <c r="K56" s="34">
        <v>0</v>
      </c>
      <c r="L56" s="35">
        <v>0.7</v>
      </c>
      <c r="M56" s="33">
        <v>0</v>
      </c>
      <c r="N56" s="34">
        <v>0</v>
      </c>
      <c r="O56" s="34">
        <v>0</v>
      </c>
      <c r="P56" s="34">
        <v>0</v>
      </c>
      <c r="Q56" s="35">
        <v>0</v>
      </c>
      <c r="R56" s="33">
        <v>0.05</v>
      </c>
      <c r="S56" s="34">
        <v>0</v>
      </c>
      <c r="T56" s="34">
        <v>0</v>
      </c>
      <c r="U56" s="34">
        <v>0</v>
      </c>
      <c r="V56" s="35">
        <v>0</v>
      </c>
      <c r="W56" s="33">
        <v>0</v>
      </c>
      <c r="X56" s="34">
        <v>0</v>
      </c>
      <c r="Y56" s="34">
        <v>0</v>
      </c>
      <c r="Z56" s="34">
        <v>0</v>
      </c>
      <c r="AA56" s="35">
        <v>0</v>
      </c>
      <c r="AB56" s="33">
        <v>0.09</v>
      </c>
      <c r="AC56" s="34">
        <v>2.1</v>
      </c>
      <c r="AD56" s="34">
        <v>0</v>
      </c>
      <c r="AE56" s="34">
        <v>0</v>
      </c>
      <c r="AF56" s="35">
        <v>0</v>
      </c>
      <c r="AG56" s="33">
        <v>0</v>
      </c>
      <c r="AH56" s="34">
        <v>0</v>
      </c>
      <c r="AI56" s="34">
        <v>0</v>
      </c>
      <c r="AJ56" s="34">
        <v>0</v>
      </c>
      <c r="AK56" s="35">
        <v>0</v>
      </c>
      <c r="AL56" s="33">
        <v>0</v>
      </c>
      <c r="AM56" s="34">
        <v>0</v>
      </c>
      <c r="AN56" s="34">
        <v>0</v>
      </c>
      <c r="AO56" s="34">
        <v>0</v>
      </c>
      <c r="AP56" s="35">
        <v>0</v>
      </c>
      <c r="AQ56" s="33">
        <v>0</v>
      </c>
      <c r="AR56" s="34">
        <v>0</v>
      </c>
      <c r="AS56" s="34">
        <v>0</v>
      </c>
      <c r="AT56" s="34">
        <v>0</v>
      </c>
      <c r="AU56" s="35">
        <v>0</v>
      </c>
      <c r="AV56" s="33">
        <v>3.84</v>
      </c>
      <c r="AW56" s="34">
        <v>4.93</v>
      </c>
      <c r="AX56" s="34">
        <v>0</v>
      </c>
      <c r="AY56" s="34">
        <v>0</v>
      </c>
      <c r="AZ56" s="35">
        <v>7.67</v>
      </c>
      <c r="BA56" s="33">
        <v>0</v>
      </c>
      <c r="BB56" s="34">
        <v>0</v>
      </c>
      <c r="BC56" s="34">
        <v>0</v>
      </c>
      <c r="BD56" s="34">
        <v>0</v>
      </c>
      <c r="BE56" s="35">
        <v>0</v>
      </c>
      <c r="BF56" s="33">
        <v>0.82</v>
      </c>
      <c r="BG56" s="34">
        <v>0.91</v>
      </c>
      <c r="BH56" s="34">
        <v>0</v>
      </c>
      <c r="BI56" s="34">
        <v>0</v>
      </c>
      <c r="BJ56" s="35">
        <v>0.88</v>
      </c>
      <c r="BK56" s="36">
        <v>23.15</v>
      </c>
    </row>
    <row r="57" spans="1:63">
      <c r="A57" s="16"/>
      <c r="B57" s="25" t="s">
        <v>113</v>
      </c>
      <c r="C57" s="33">
        <v>0</v>
      </c>
      <c r="D57" s="34">
        <v>0</v>
      </c>
      <c r="E57" s="34">
        <v>0</v>
      </c>
      <c r="F57" s="34">
        <v>0</v>
      </c>
      <c r="G57" s="35">
        <v>0</v>
      </c>
      <c r="H57" s="33">
        <v>0.28000000000000003</v>
      </c>
      <c r="I57" s="34">
        <v>0</v>
      </c>
      <c r="J57" s="34">
        <v>0</v>
      </c>
      <c r="K57" s="34">
        <v>0</v>
      </c>
      <c r="L57" s="35">
        <v>0.01</v>
      </c>
      <c r="M57" s="33">
        <v>0</v>
      </c>
      <c r="N57" s="34">
        <v>0</v>
      </c>
      <c r="O57" s="34">
        <v>0</v>
      </c>
      <c r="P57" s="34">
        <v>0</v>
      </c>
      <c r="Q57" s="35">
        <v>0</v>
      </c>
      <c r="R57" s="33">
        <v>0.08</v>
      </c>
      <c r="S57" s="34">
        <v>0</v>
      </c>
      <c r="T57" s="34">
        <v>0</v>
      </c>
      <c r="U57" s="34">
        <v>0</v>
      </c>
      <c r="V57" s="35">
        <v>0</v>
      </c>
      <c r="W57" s="33">
        <v>0</v>
      </c>
      <c r="X57" s="34">
        <v>0</v>
      </c>
      <c r="Y57" s="34">
        <v>0</v>
      </c>
      <c r="Z57" s="34">
        <v>0</v>
      </c>
      <c r="AA57" s="35">
        <v>0</v>
      </c>
      <c r="AB57" s="33">
        <v>0.86</v>
      </c>
      <c r="AC57" s="34">
        <v>0.01</v>
      </c>
      <c r="AD57" s="34">
        <v>0</v>
      </c>
      <c r="AE57" s="34">
        <v>0</v>
      </c>
      <c r="AF57" s="35">
        <v>0.36</v>
      </c>
      <c r="AG57" s="33">
        <v>0</v>
      </c>
      <c r="AH57" s="34">
        <v>0</v>
      </c>
      <c r="AI57" s="34">
        <v>0</v>
      </c>
      <c r="AJ57" s="34">
        <v>0</v>
      </c>
      <c r="AK57" s="35">
        <v>0</v>
      </c>
      <c r="AL57" s="33">
        <v>0.24</v>
      </c>
      <c r="AM57" s="34">
        <v>0</v>
      </c>
      <c r="AN57" s="34">
        <v>0</v>
      </c>
      <c r="AO57" s="34">
        <v>0</v>
      </c>
      <c r="AP57" s="35">
        <v>0</v>
      </c>
      <c r="AQ57" s="33">
        <v>0</v>
      </c>
      <c r="AR57" s="34">
        <v>0</v>
      </c>
      <c r="AS57" s="34">
        <v>0</v>
      </c>
      <c r="AT57" s="34">
        <v>0</v>
      </c>
      <c r="AU57" s="35">
        <v>0</v>
      </c>
      <c r="AV57" s="33">
        <v>13.19</v>
      </c>
      <c r="AW57" s="34">
        <v>1.43</v>
      </c>
      <c r="AX57" s="34">
        <v>0</v>
      </c>
      <c r="AY57" s="34">
        <v>0</v>
      </c>
      <c r="AZ57" s="35">
        <v>15.78</v>
      </c>
      <c r="BA57" s="33">
        <v>0</v>
      </c>
      <c r="BB57" s="34">
        <v>0</v>
      </c>
      <c r="BC57" s="34">
        <v>0</v>
      </c>
      <c r="BD57" s="34">
        <v>0</v>
      </c>
      <c r="BE57" s="35">
        <v>0</v>
      </c>
      <c r="BF57" s="33">
        <v>4.3099999999999996</v>
      </c>
      <c r="BG57" s="34">
        <v>0.42</v>
      </c>
      <c r="BH57" s="34">
        <v>0.16</v>
      </c>
      <c r="BI57" s="34">
        <v>0</v>
      </c>
      <c r="BJ57" s="35">
        <v>1.1200000000000001</v>
      </c>
      <c r="BK57" s="36">
        <v>38.26</v>
      </c>
    </row>
    <row r="58" spans="1:63">
      <c r="A58" s="16"/>
      <c r="B58" s="25" t="s">
        <v>114</v>
      </c>
      <c r="C58" s="33">
        <v>0</v>
      </c>
      <c r="D58" s="34">
        <v>0</v>
      </c>
      <c r="E58" s="34">
        <v>0</v>
      </c>
      <c r="F58" s="34">
        <v>0</v>
      </c>
      <c r="G58" s="35">
        <v>0</v>
      </c>
      <c r="H58" s="33">
        <v>0.14000000000000001</v>
      </c>
      <c r="I58" s="34">
        <v>0</v>
      </c>
      <c r="J58" s="34">
        <v>0</v>
      </c>
      <c r="K58" s="34">
        <v>0</v>
      </c>
      <c r="L58" s="35">
        <v>0</v>
      </c>
      <c r="M58" s="33">
        <v>0</v>
      </c>
      <c r="N58" s="34">
        <v>0</v>
      </c>
      <c r="O58" s="34">
        <v>0</v>
      </c>
      <c r="P58" s="34">
        <v>0</v>
      </c>
      <c r="Q58" s="35">
        <v>0</v>
      </c>
      <c r="R58" s="33">
        <v>0.03</v>
      </c>
      <c r="S58" s="34">
        <v>0</v>
      </c>
      <c r="T58" s="34">
        <v>0</v>
      </c>
      <c r="U58" s="34">
        <v>0</v>
      </c>
      <c r="V58" s="35">
        <v>0</v>
      </c>
      <c r="W58" s="33">
        <v>0</v>
      </c>
      <c r="X58" s="34">
        <v>0</v>
      </c>
      <c r="Y58" s="34">
        <v>0</v>
      </c>
      <c r="Z58" s="34">
        <v>0</v>
      </c>
      <c r="AA58" s="35">
        <v>0</v>
      </c>
      <c r="AB58" s="33">
        <v>0.11</v>
      </c>
      <c r="AC58" s="34">
        <v>0</v>
      </c>
      <c r="AD58" s="34">
        <v>0</v>
      </c>
      <c r="AE58" s="34">
        <v>0</v>
      </c>
      <c r="AF58" s="35">
        <v>0.28000000000000003</v>
      </c>
      <c r="AG58" s="33">
        <v>0</v>
      </c>
      <c r="AH58" s="34">
        <v>0</v>
      </c>
      <c r="AI58" s="34">
        <v>0</v>
      </c>
      <c r="AJ58" s="34">
        <v>0</v>
      </c>
      <c r="AK58" s="35">
        <v>0</v>
      </c>
      <c r="AL58" s="33">
        <v>0.02</v>
      </c>
      <c r="AM58" s="34">
        <v>0</v>
      </c>
      <c r="AN58" s="34">
        <v>0</v>
      </c>
      <c r="AO58" s="34">
        <v>0</v>
      </c>
      <c r="AP58" s="35">
        <v>0</v>
      </c>
      <c r="AQ58" s="33">
        <v>0</v>
      </c>
      <c r="AR58" s="34">
        <v>0</v>
      </c>
      <c r="AS58" s="34">
        <v>0</v>
      </c>
      <c r="AT58" s="34">
        <v>0</v>
      </c>
      <c r="AU58" s="35">
        <v>0</v>
      </c>
      <c r="AV58" s="33">
        <v>13.13</v>
      </c>
      <c r="AW58" s="34">
        <v>3.49</v>
      </c>
      <c r="AX58" s="34">
        <v>0</v>
      </c>
      <c r="AY58" s="34">
        <v>0</v>
      </c>
      <c r="AZ58" s="35">
        <v>16.73</v>
      </c>
      <c r="BA58" s="33">
        <v>0</v>
      </c>
      <c r="BB58" s="34">
        <v>0</v>
      </c>
      <c r="BC58" s="34">
        <v>0</v>
      </c>
      <c r="BD58" s="34">
        <v>0</v>
      </c>
      <c r="BE58" s="35">
        <v>0</v>
      </c>
      <c r="BF58" s="33">
        <v>5.77</v>
      </c>
      <c r="BG58" s="34">
        <v>1.42</v>
      </c>
      <c r="BH58" s="34">
        <v>0.16</v>
      </c>
      <c r="BI58" s="34">
        <v>0</v>
      </c>
      <c r="BJ58" s="35">
        <v>1.92</v>
      </c>
      <c r="BK58" s="36">
        <v>43.18</v>
      </c>
    </row>
    <row r="59" spans="1:63">
      <c r="A59" s="16"/>
      <c r="B59" s="25" t="s">
        <v>115</v>
      </c>
      <c r="C59" s="33">
        <v>0</v>
      </c>
      <c r="D59" s="34">
        <v>0</v>
      </c>
      <c r="E59" s="34">
        <v>0</v>
      </c>
      <c r="F59" s="34">
        <v>0</v>
      </c>
      <c r="G59" s="35">
        <v>0</v>
      </c>
      <c r="H59" s="33">
        <v>0.94</v>
      </c>
      <c r="I59" s="34">
        <v>6.05</v>
      </c>
      <c r="J59" s="34">
        <v>0</v>
      </c>
      <c r="K59" s="34">
        <v>0</v>
      </c>
      <c r="L59" s="35">
        <v>2.62</v>
      </c>
      <c r="M59" s="33">
        <v>0</v>
      </c>
      <c r="N59" s="34">
        <v>0</v>
      </c>
      <c r="O59" s="34">
        <v>0</v>
      </c>
      <c r="P59" s="34">
        <v>0</v>
      </c>
      <c r="Q59" s="35">
        <v>0</v>
      </c>
      <c r="R59" s="33">
        <v>0.13</v>
      </c>
      <c r="S59" s="34">
        <v>0</v>
      </c>
      <c r="T59" s="34">
        <v>0</v>
      </c>
      <c r="U59" s="34">
        <v>0</v>
      </c>
      <c r="V59" s="35">
        <v>0</v>
      </c>
      <c r="W59" s="33">
        <v>0</v>
      </c>
      <c r="X59" s="34">
        <v>0</v>
      </c>
      <c r="Y59" s="34">
        <v>0</v>
      </c>
      <c r="Z59" s="34">
        <v>0</v>
      </c>
      <c r="AA59" s="35">
        <v>0</v>
      </c>
      <c r="AB59" s="33">
        <v>0.57999999999999996</v>
      </c>
      <c r="AC59" s="34">
        <v>3.95</v>
      </c>
      <c r="AD59" s="34">
        <v>0</v>
      </c>
      <c r="AE59" s="34">
        <v>0</v>
      </c>
      <c r="AF59" s="35">
        <v>16.649999999999999</v>
      </c>
      <c r="AG59" s="33">
        <v>0</v>
      </c>
      <c r="AH59" s="34">
        <v>0</v>
      </c>
      <c r="AI59" s="34">
        <v>0</v>
      </c>
      <c r="AJ59" s="34">
        <v>0</v>
      </c>
      <c r="AK59" s="35">
        <v>0</v>
      </c>
      <c r="AL59" s="33">
        <v>0.06</v>
      </c>
      <c r="AM59" s="34">
        <v>0.15</v>
      </c>
      <c r="AN59" s="34">
        <v>0</v>
      </c>
      <c r="AO59" s="34">
        <v>0</v>
      </c>
      <c r="AP59" s="35">
        <v>0.14000000000000001</v>
      </c>
      <c r="AQ59" s="33">
        <v>0</v>
      </c>
      <c r="AR59" s="34">
        <v>0</v>
      </c>
      <c r="AS59" s="34">
        <v>0</v>
      </c>
      <c r="AT59" s="34">
        <v>0</v>
      </c>
      <c r="AU59" s="35">
        <v>0</v>
      </c>
      <c r="AV59" s="33">
        <v>19.09</v>
      </c>
      <c r="AW59" s="34">
        <v>63.57</v>
      </c>
      <c r="AX59" s="34">
        <v>0.51</v>
      </c>
      <c r="AY59" s="34">
        <v>0</v>
      </c>
      <c r="AZ59" s="35">
        <v>80.19</v>
      </c>
      <c r="BA59" s="33">
        <v>0</v>
      </c>
      <c r="BB59" s="34">
        <v>0</v>
      </c>
      <c r="BC59" s="34">
        <v>0</v>
      </c>
      <c r="BD59" s="34">
        <v>0</v>
      </c>
      <c r="BE59" s="35">
        <v>0</v>
      </c>
      <c r="BF59" s="33">
        <v>4.1900000000000004</v>
      </c>
      <c r="BG59" s="34">
        <v>1.26</v>
      </c>
      <c r="BH59" s="34">
        <v>2.09</v>
      </c>
      <c r="BI59" s="34">
        <v>0</v>
      </c>
      <c r="BJ59" s="35">
        <v>8.7899999999999991</v>
      </c>
      <c r="BK59" s="36">
        <v>210.96</v>
      </c>
    </row>
    <row r="60" spans="1:63">
      <c r="A60" s="16"/>
      <c r="B60" s="25" t="s">
        <v>116</v>
      </c>
      <c r="C60" s="33">
        <v>0</v>
      </c>
      <c r="D60" s="34">
        <v>51.13</v>
      </c>
      <c r="E60" s="34">
        <v>0</v>
      </c>
      <c r="F60" s="34">
        <v>0</v>
      </c>
      <c r="G60" s="35">
        <v>0</v>
      </c>
      <c r="H60" s="33">
        <v>0.6</v>
      </c>
      <c r="I60" s="34">
        <v>101.04</v>
      </c>
      <c r="J60" s="34">
        <v>10.210000000000001</v>
      </c>
      <c r="K60" s="34">
        <v>0</v>
      </c>
      <c r="L60" s="35">
        <v>23.86</v>
      </c>
      <c r="M60" s="33">
        <v>0</v>
      </c>
      <c r="N60" s="34">
        <v>0</v>
      </c>
      <c r="O60" s="34">
        <v>0</v>
      </c>
      <c r="P60" s="34">
        <v>0</v>
      </c>
      <c r="Q60" s="35">
        <v>0</v>
      </c>
      <c r="R60" s="33">
        <v>0.26</v>
      </c>
      <c r="S60" s="34">
        <v>0</v>
      </c>
      <c r="T60" s="34">
        <v>0</v>
      </c>
      <c r="U60" s="34">
        <v>0</v>
      </c>
      <c r="V60" s="35">
        <v>0.02</v>
      </c>
      <c r="W60" s="33">
        <v>0</v>
      </c>
      <c r="X60" s="34">
        <v>0</v>
      </c>
      <c r="Y60" s="34">
        <v>0</v>
      </c>
      <c r="Z60" s="34">
        <v>0</v>
      </c>
      <c r="AA60" s="35">
        <v>0</v>
      </c>
      <c r="AB60" s="33">
        <v>0.69</v>
      </c>
      <c r="AC60" s="34">
        <v>66.31</v>
      </c>
      <c r="AD60" s="34">
        <v>0</v>
      </c>
      <c r="AE60" s="34">
        <v>0</v>
      </c>
      <c r="AF60" s="35">
        <v>8.3800000000000008</v>
      </c>
      <c r="AG60" s="33">
        <v>0</v>
      </c>
      <c r="AH60" s="34">
        <v>0</v>
      </c>
      <c r="AI60" s="34">
        <v>0</v>
      </c>
      <c r="AJ60" s="34">
        <v>0</v>
      </c>
      <c r="AK60" s="35">
        <v>0</v>
      </c>
      <c r="AL60" s="33">
        <v>0.03</v>
      </c>
      <c r="AM60" s="34">
        <v>0.17</v>
      </c>
      <c r="AN60" s="34">
        <v>0</v>
      </c>
      <c r="AO60" s="34">
        <v>0</v>
      </c>
      <c r="AP60" s="35">
        <v>0.05</v>
      </c>
      <c r="AQ60" s="33">
        <v>0</v>
      </c>
      <c r="AR60" s="34">
        <v>0</v>
      </c>
      <c r="AS60" s="34">
        <v>0</v>
      </c>
      <c r="AT60" s="34">
        <v>0</v>
      </c>
      <c r="AU60" s="35">
        <v>0</v>
      </c>
      <c r="AV60" s="33">
        <v>2.98</v>
      </c>
      <c r="AW60" s="34">
        <v>47.19</v>
      </c>
      <c r="AX60" s="34">
        <v>0</v>
      </c>
      <c r="AY60" s="34">
        <v>0</v>
      </c>
      <c r="AZ60" s="35">
        <v>32.03</v>
      </c>
      <c r="BA60" s="33">
        <v>0</v>
      </c>
      <c r="BB60" s="34">
        <v>0</v>
      </c>
      <c r="BC60" s="34">
        <v>0</v>
      </c>
      <c r="BD60" s="34">
        <v>0</v>
      </c>
      <c r="BE60" s="35">
        <v>0</v>
      </c>
      <c r="BF60" s="33">
        <v>2.06</v>
      </c>
      <c r="BG60" s="34">
        <v>6.19</v>
      </c>
      <c r="BH60" s="34">
        <v>0</v>
      </c>
      <c r="BI60" s="34">
        <v>0</v>
      </c>
      <c r="BJ60" s="35">
        <v>0.7</v>
      </c>
      <c r="BK60" s="36">
        <v>353.89</v>
      </c>
    </row>
    <row r="61" spans="1:63">
      <c r="A61" s="16"/>
      <c r="B61" s="25" t="s">
        <v>117</v>
      </c>
      <c r="C61" s="33">
        <v>0</v>
      </c>
      <c r="D61" s="34">
        <v>0</v>
      </c>
      <c r="E61" s="34">
        <v>0</v>
      </c>
      <c r="F61" s="34">
        <v>0</v>
      </c>
      <c r="G61" s="35">
        <v>0</v>
      </c>
      <c r="H61" s="33">
        <v>0.26</v>
      </c>
      <c r="I61" s="34">
        <v>0</v>
      </c>
      <c r="J61" s="34">
        <v>0.32</v>
      </c>
      <c r="K61" s="34">
        <v>0</v>
      </c>
      <c r="L61" s="35">
        <v>0.47</v>
      </c>
      <c r="M61" s="33">
        <v>0</v>
      </c>
      <c r="N61" s="34">
        <v>0</v>
      </c>
      <c r="O61" s="34">
        <v>0</v>
      </c>
      <c r="P61" s="34">
        <v>0</v>
      </c>
      <c r="Q61" s="35">
        <v>0</v>
      </c>
      <c r="R61" s="33">
        <v>0.03</v>
      </c>
      <c r="S61" s="34">
        <v>0</v>
      </c>
      <c r="T61" s="34">
        <v>0</v>
      </c>
      <c r="U61" s="34">
        <v>0</v>
      </c>
      <c r="V61" s="35">
        <v>0</v>
      </c>
      <c r="W61" s="33">
        <v>0</v>
      </c>
      <c r="X61" s="34">
        <v>0</v>
      </c>
      <c r="Y61" s="34">
        <v>0</v>
      </c>
      <c r="Z61" s="34">
        <v>0</v>
      </c>
      <c r="AA61" s="35">
        <v>0</v>
      </c>
      <c r="AB61" s="33">
        <v>0.26</v>
      </c>
      <c r="AC61" s="34">
        <v>0.75</v>
      </c>
      <c r="AD61" s="34">
        <v>0</v>
      </c>
      <c r="AE61" s="34">
        <v>0</v>
      </c>
      <c r="AF61" s="35">
        <v>3.1</v>
      </c>
      <c r="AG61" s="33">
        <v>0</v>
      </c>
      <c r="AH61" s="34">
        <v>0</v>
      </c>
      <c r="AI61" s="34">
        <v>0</v>
      </c>
      <c r="AJ61" s="34">
        <v>0</v>
      </c>
      <c r="AK61" s="35">
        <v>0</v>
      </c>
      <c r="AL61" s="33">
        <v>0.05</v>
      </c>
      <c r="AM61" s="34">
        <v>0</v>
      </c>
      <c r="AN61" s="34">
        <v>0</v>
      </c>
      <c r="AO61" s="34">
        <v>0</v>
      </c>
      <c r="AP61" s="35">
        <v>0</v>
      </c>
      <c r="AQ61" s="33">
        <v>0</v>
      </c>
      <c r="AR61" s="34">
        <v>0</v>
      </c>
      <c r="AS61" s="34">
        <v>0</v>
      </c>
      <c r="AT61" s="34">
        <v>0</v>
      </c>
      <c r="AU61" s="35">
        <v>0</v>
      </c>
      <c r="AV61" s="33">
        <v>9.75</v>
      </c>
      <c r="AW61" s="34">
        <v>377.89</v>
      </c>
      <c r="AX61" s="34">
        <v>0</v>
      </c>
      <c r="AY61" s="34">
        <v>0</v>
      </c>
      <c r="AZ61" s="35">
        <v>205.58</v>
      </c>
      <c r="BA61" s="33">
        <v>0</v>
      </c>
      <c r="BB61" s="34">
        <v>0</v>
      </c>
      <c r="BC61" s="34">
        <v>0</v>
      </c>
      <c r="BD61" s="34">
        <v>0</v>
      </c>
      <c r="BE61" s="35">
        <v>0</v>
      </c>
      <c r="BF61" s="33">
        <v>2.59</v>
      </c>
      <c r="BG61" s="34">
        <v>236.62</v>
      </c>
      <c r="BH61" s="34">
        <v>0.3</v>
      </c>
      <c r="BI61" s="34">
        <v>0</v>
      </c>
      <c r="BJ61" s="35">
        <v>26.46</v>
      </c>
      <c r="BK61" s="36">
        <v>864.44</v>
      </c>
    </row>
    <row r="62" spans="1:63">
      <c r="A62" s="16"/>
      <c r="B62" s="25" t="s">
        <v>118</v>
      </c>
      <c r="C62" s="33">
        <v>0</v>
      </c>
      <c r="D62" s="34">
        <v>207.06</v>
      </c>
      <c r="E62" s="34">
        <v>0</v>
      </c>
      <c r="F62" s="34">
        <v>0</v>
      </c>
      <c r="G62" s="35">
        <v>0</v>
      </c>
      <c r="H62" s="33">
        <v>1.97</v>
      </c>
      <c r="I62" s="34">
        <v>657.11</v>
      </c>
      <c r="J62" s="34">
        <v>0</v>
      </c>
      <c r="K62" s="34">
        <v>0</v>
      </c>
      <c r="L62" s="35">
        <v>6.36</v>
      </c>
      <c r="M62" s="33">
        <v>0</v>
      </c>
      <c r="N62" s="34">
        <v>27.8</v>
      </c>
      <c r="O62" s="34">
        <v>0</v>
      </c>
      <c r="P62" s="34">
        <v>0</v>
      </c>
      <c r="Q62" s="35">
        <v>0</v>
      </c>
      <c r="R62" s="33">
        <v>0.75</v>
      </c>
      <c r="S62" s="34">
        <v>0</v>
      </c>
      <c r="T62" s="34">
        <v>0</v>
      </c>
      <c r="U62" s="34">
        <v>0</v>
      </c>
      <c r="V62" s="35">
        <v>0.73</v>
      </c>
      <c r="W62" s="33">
        <v>0</v>
      </c>
      <c r="X62" s="34">
        <v>23.27</v>
      </c>
      <c r="Y62" s="34">
        <v>0</v>
      </c>
      <c r="Z62" s="34">
        <v>0</v>
      </c>
      <c r="AA62" s="35">
        <v>0</v>
      </c>
      <c r="AB62" s="33">
        <v>0.15</v>
      </c>
      <c r="AC62" s="34">
        <v>30.09</v>
      </c>
      <c r="AD62" s="34">
        <v>0</v>
      </c>
      <c r="AE62" s="34">
        <v>0</v>
      </c>
      <c r="AF62" s="35">
        <v>2.0699999999999998</v>
      </c>
      <c r="AG62" s="33">
        <v>0</v>
      </c>
      <c r="AH62" s="34">
        <v>0</v>
      </c>
      <c r="AI62" s="34">
        <v>0</v>
      </c>
      <c r="AJ62" s="34">
        <v>0</v>
      </c>
      <c r="AK62" s="35">
        <v>0</v>
      </c>
      <c r="AL62" s="33">
        <v>0.03</v>
      </c>
      <c r="AM62" s="34">
        <v>0</v>
      </c>
      <c r="AN62" s="34">
        <v>0</v>
      </c>
      <c r="AO62" s="34">
        <v>0</v>
      </c>
      <c r="AP62" s="35">
        <v>0.09</v>
      </c>
      <c r="AQ62" s="33">
        <v>0</v>
      </c>
      <c r="AR62" s="34">
        <v>0</v>
      </c>
      <c r="AS62" s="34">
        <v>0</v>
      </c>
      <c r="AT62" s="34">
        <v>0</v>
      </c>
      <c r="AU62" s="35">
        <v>0</v>
      </c>
      <c r="AV62" s="33">
        <v>9.26</v>
      </c>
      <c r="AW62" s="34">
        <v>161.69999999999999</v>
      </c>
      <c r="AX62" s="34">
        <v>0.99</v>
      </c>
      <c r="AY62" s="34">
        <v>0</v>
      </c>
      <c r="AZ62" s="35">
        <v>85.03</v>
      </c>
      <c r="BA62" s="33">
        <v>0</v>
      </c>
      <c r="BB62" s="34">
        <v>0</v>
      </c>
      <c r="BC62" s="34">
        <v>0</v>
      </c>
      <c r="BD62" s="34">
        <v>0</v>
      </c>
      <c r="BE62" s="35">
        <v>0</v>
      </c>
      <c r="BF62" s="33">
        <v>4.3499999999999996</v>
      </c>
      <c r="BG62" s="34">
        <v>274.74</v>
      </c>
      <c r="BH62" s="34">
        <v>0.04</v>
      </c>
      <c r="BI62" s="34">
        <v>0</v>
      </c>
      <c r="BJ62" s="35">
        <v>14.14</v>
      </c>
      <c r="BK62" s="36">
        <v>1507.73</v>
      </c>
    </row>
    <row r="63" spans="1:63">
      <c r="A63" s="16"/>
      <c r="B63" s="25" t="s">
        <v>94</v>
      </c>
      <c r="C63" s="33">
        <f t="shared" ref="C63:K63" si="8">SUM(C53:C62)</f>
        <v>0</v>
      </c>
      <c r="D63" s="34">
        <f t="shared" si="8"/>
        <v>324.52</v>
      </c>
      <c r="E63" s="34">
        <f t="shared" si="8"/>
        <v>0</v>
      </c>
      <c r="F63" s="34">
        <f t="shared" si="8"/>
        <v>0</v>
      </c>
      <c r="G63" s="35">
        <f t="shared" si="8"/>
        <v>0</v>
      </c>
      <c r="H63" s="33">
        <f t="shared" si="8"/>
        <v>6.68</v>
      </c>
      <c r="I63" s="34">
        <f t="shared" si="8"/>
        <v>858.06999999999994</v>
      </c>
      <c r="J63" s="34">
        <f t="shared" si="8"/>
        <v>10.530000000000001</v>
      </c>
      <c r="K63" s="34">
        <f t="shared" si="8"/>
        <v>0</v>
      </c>
      <c r="L63" s="35">
        <f>SUM(L53:L62)</f>
        <v>80.61</v>
      </c>
      <c r="M63" s="33">
        <f t="shared" ref="M63:AR63" si="9">SUM(M53:M62)</f>
        <v>0</v>
      </c>
      <c r="N63" s="34">
        <f t="shared" si="9"/>
        <v>27.8</v>
      </c>
      <c r="O63" s="34">
        <f t="shared" si="9"/>
        <v>0</v>
      </c>
      <c r="P63" s="34">
        <f t="shared" si="9"/>
        <v>0</v>
      </c>
      <c r="Q63" s="35">
        <f t="shared" si="9"/>
        <v>0</v>
      </c>
      <c r="R63" s="33">
        <f t="shared" si="9"/>
        <v>1.58</v>
      </c>
      <c r="S63" s="34">
        <f t="shared" si="9"/>
        <v>0</v>
      </c>
      <c r="T63" s="34">
        <f t="shared" si="9"/>
        <v>0</v>
      </c>
      <c r="U63" s="34">
        <f t="shared" si="9"/>
        <v>0</v>
      </c>
      <c r="V63" s="35">
        <f t="shared" si="9"/>
        <v>1.37</v>
      </c>
      <c r="W63" s="33">
        <f t="shared" si="9"/>
        <v>0</v>
      </c>
      <c r="X63" s="34">
        <f t="shared" si="9"/>
        <v>23.27</v>
      </c>
      <c r="Y63" s="34">
        <f t="shared" si="9"/>
        <v>0</v>
      </c>
      <c r="Z63" s="34">
        <f t="shared" si="9"/>
        <v>0</v>
      </c>
      <c r="AA63" s="35">
        <f t="shared" si="9"/>
        <v>0</v>
      </c>
      <c r="AB63" s="33">
        <f t="shared" si="9"/>
        <v>3.4199999999999995</v>
      </c>
      <c r="AC63" s="34">
        <f t="shared" si="9"/>
        <v>105.32000000000001</v>
      </c>
      <c r="AD63" s="34">
        <f t="shared" si="9"/>
        <v>0</v>
      </c>
      <c r="AE63" s="34">
        <f t="shared" si="9"/>
        <v>0</v>
      </c>
      <c r="AF63" s="35">
        <f t="shared" si="9"/>
        <v>180.46</v>
      </c>
      <c r="AG63" s="33">
        <f t="shared" si="9"/>
        <v>0</v>
      </c>
      <c r="AH63" s="34">
        <f t="shared" si="9"/>
        <v>0</v>
      </c>
      <c r="AI63" s="34">
        <f t="shared" si="9"/>
        <v>0</v>
      </c>
      <c r="AJ63" s="34">
        <f t="shared" si="9"/>
        <v>0</v>
      </c>
      <c r="AK63" s="35">
        <f t="shared" si="9"/>
        <v>0</v>
      </c>
      <c r="AL63" s="33">
        <f t="shared" si="9"/>
        <v>0.52999999999999992</v>
      </c>
      <c r="AM63" s="34">
        <f t="shared" si="9"/>
        <v>0.32</v>
      </c>
      <c r="AN63" s="34">
        <f t="shared" si="9"/>
        <v>0</v>
      </c>
      <c r="AO63" s="34">
        <f t="shared" si="9"/>
        <v>0</v>
      </c>
      <c r="AP63" s="35">
        <f t="shared" si="9"/>
        <v>0.28000000000000003</v>
      </c>
      <c r="AQ63" s="33">
        <f t="shared" si="9"/>
        <v>0</v>
      </c>
      <c r="AR63" s="34">
        <f t="shared" si="9"/>
        <v>0</v>
      </c>
      <c r="AS63" s="34">
        <f t="shared" ref="AS63:BK63" si="10">SUM(AS53:AS62)</f>
        <v>0</v>
      </c>
      <c r="AT63" s="34">
        <f t="shared" si="10"/>
        <v>0</v>
      </c>
      <c r="AU63" s="35">
        <f t="shared" si="10"/>
        <v>0</v>
      </c>
      <c r="AV63" s="33">
        <f t="shared" si="10"/>
        <v>111.45</v>
      </c>
      <c r="AW63" s="34">
        <f t="shared" si="10"/>
        <v>773.8</v>
      </c>
      <c r="AX63" s="34">
        <f t="shared" si="10"/>
        <v>1.5</v>
      </c>
      <c r="AY63" s="34">
        <f t="shared" si="10"/>
        <v>1.01</v>
      </c>
      <c r="AZ63" s="35">
        <f t="shared" si="10"/>
        <v>772.03</v>
      </c>
      <c r="BA63" s="33">
        <f t="shared" si="10"/>
        <v>0</v>
      </c>
      <c r="BB63" s="34">
        <f t="shared" si="10"/>
        <v>0</v>
      </c>
      <c r="BC63" s="34">
        <f t="shared" si="10"/>
        <v>0</v>
      </c>
      <c r="BD63" s="34">
        <f t="shared" si="10"/>
        <v>0</v>
      </c>
      <c r="BE63" s="35">
        <f t="shared" si="10"/>
        <v>0</v>
      </c>
      <c r="BF63" s="33">
        <f t="shared" si="10"/>
        <v>30.72</v>
      </c>
      <c r="BG63" s="34">
        <f t="shared" si="10"/>
        <v>542.48</v>
      </c>
      <c r="BH63" s="34">
        <f t="shared" si="10"/>
        <v>2.8999999999999995</v>
      </c>
      <c r="BI63" s="34">
        <f t="shared" si="10"/>
        <v>0</v>
      </c>
      <c r="BJ63" s="35">
        <f t="shared" si="10"/>
        <v>72.86</v>
      </c>
      <c r="BK63" s="36">
        <f t="shared" si="10"/>
        <v>3933.47</v>
      </c>
    </row>
    <row r="64" spans="1:63">
      <c r="A64" s="16"/>
      <c r="B64" s="26" t="s">
        <v>84</v>
      </c>
      <c r="C64" s="37">
        <f t="shared" ref="C64:AH64" si="11">C10+C13+C45+C48+C51+C63</f>
        <v>0</v>
      </c>
      <c r="D64" s="38">
        <f t="shared" si="11"/>
        <v>1183.3899999999999</v>
      </c>
      <c r="E64" s="38">
        <f t="shared" si="11"/>
        <v>0</v>
      </c>
      <c r="F64" s="38">
        <f t="shared" si="11"/>
        <v>0</v>
      </c>
      <c r="G64" s="38">
        <f t="shared" si="11"/>
        <v>0</v>
      </c>
      <c r="H64" s="37">
        <f t="shared" si="11"/>
        <v>15.549999999999999</v>
      </c>
      <c r="I64" s="38">
        <f t="shared" si="11"/>
        <v>4862.5099999999993</v>
      </c>
      <c r="J64" s="38">
        <f t="shared" si="11"/>
        <v>964.61</v>
      </c>
      <c r="K64" s="38">
        <f t="shared" si="11"/>
        <v>6.72</v>
      </c>
      <c r="L64" s="38">
        <f t="shared" si="11"/>
        <v>164.12</v>
      </c>
      <c r="M64" s="37">
        <f t="shared" si="11"/>
        <v>0</v>
      </c>
      <c r="N64" s="38">
        <f t="shared" si="11"/>
        <v>30.96</v>
      </c>
      <c r="O64" s="38">
        <f t="shared" si="11"/>
        <v>0</v>
      </c>
      <c r="P64" s="38">
        <f t="shared" si="11"/>
        <v>0</v>
      </c>
      <c r="Q64" s="38">
        <f t="shared" si="11"/>
        <v>0</v>
      </c>
      <c r="R64" s="37">
        <f t="shared" si="11"/>
        <v>3.7100000000000004</v>
      </c>
      <c r="S64" s="38">
        <f t="shared" si="11"/>
        <v>258.36</v>
      </c>
      <c r="T64" s="38">
        <f t="shared" si="11"/>
        <v>66.709999999999994</v>
      </c>
      <c r="U64" s="38">
        <f t="shared" si="11"/>
        <v>0</v>
      </c>
      <c r="V64" s="38">
        <f t="shared" si="11"/>
        <v>7.6000000000000014</v>
      </c>
      <c r="W64" s="37">
        <f t="shared" si="11"/>
        <v>0</v>
      </c>
      <c r="X64" s="38">
        <f t="shared" si="11"/>
        <v>265.02</v>
      </c>
      <c r="Y64" s="38">
        <f t="shared" si="11"/>
        <v>0</v>
      </c>
      <c r="Z64" s="38">
        <f t="shared" si="11"/>
        <v>0</v>
      </c>
      <c r="AA64" s="38">
        <f t="shared" si="11"/>
        <v>0</v>
      </c>
      <c r="AB64" s="37">
        <f t="shared" si="11"/>
        <v>6.18</v>
      </c>
      <c r="AC64" s="38">
        <f t="shared" si="11"/>
        <v>220.26</v>
      </c>
      <c r="AD64" s="38">
        <f t="shared" si="11"/>
        <v>0</v>
      </c>
      <c r="AE64" s="38">
        <f t="shared" si="11"/>
        <v>0</v>
      </c>
      <c r="AF64" s="38">
        <f t="shared" si="11"/>
        <v>226.96000000000004</v>
      </c>
      <c r="AG64" s="37">
        <f t="shared" si="11"/>
        <v>0</v>
      </c>
      <c r="AH64" s="38">
        <f t="shared" si="11"/>
        <v>0</v>
      </c>
      <c r="AI64" s="38">
        <f t="shared" ref="AI64:BK64" si="12">AI10+AI13+AI45+AI48+AI51+AI63</f>
        <v>0</v>
      </c>
      <c r="AJ64" s="38">
        <f t="shared" si="12"/>
        <v>0</v>
      </c>
      <c r="AK64" s="38">
        <f t="shared" si="12"/>
        <v>0</v>
      </c>
      <c r="AL64" s="37">
        <f t="shared" si="12"/>
        <v>0.90999999999999992</v>
      </c>
      <c r="AM64" s="38">
        <f t="shared" si="12"/>
        <v>0.32</v>
      </c>
      <c r="AN64" s="38">
        <f t="shared" si="12"/>
        <v>0</v>
      </c>
      <c r="AO64" s="38">
        <f t="shared" si="12"/>
        <v>0</v>
      </c>
      <c r="AP64" s="38">
        <f t="shared" si="12"/>
        <v>0.44000000000000006</v>
      </c>
      <c r="AQ64" s="37">
        <f t="shared" si="12"/>
        <v>0</v>
      </c>
      <c r="AR64" s="38">
        <f t="shared" si="12"/>
        <v>17.18</v>
      </c>
      <c r="AS64" s="38">
        <f t="shared" si="12"/>
        <v>0</v>
      </c>
      <c r="AT64" s="38">
        <f t="shared" si="12"/>
        <v>0</v>
      </c>
      <c r="AU64" s="38">
        <f t="shared" si="12"/>
        <v>0</v>
      </c>
      <c r="AV64" s="37">
        <f t="shared" si="12"/>
        <v>170.97</v>
      </c>
      <c r="AW64" s="38">
        <f t="shared" si="12"/>
        <v>2826.09</v>
      </c>
      <c r="AX64" s="38">
        <f t="shared" si="12"/>
        <v>68.34</v>
      </c>
      <c r="AY64" s="38">
        <f t="shared" si="12"/>
        <v>2.3200000000000003</v>
      </c>
      <c r="AZ64" s="38">
        <f t="shared" si="12"/>
        <v>1879.0800000000002</v>
      </c>
      <c r="BA64" s="37">
        <f t="shared" si="12"/>
        <v>0</v>
      </c>
      <c r="BB64" s="38">
        <f t="shared" si="12"/>
        <v>0</v>
      </c>
      <c r="BC64" s="38">
        <f t="shared" si="12"/>
        <v>0</v>
      </c>
      <c r="BD64" s="38">
        <f t="shared" si="12"/>
        <v>0</v>
      </c>
      <c r="BE64" s="38">
        <f t="shared" si="12"/>
        <v>0</v>
      </c>
      <c r="BF64" s="37">
        <f t="shared" si="12"/>
        <v>46.7</v>
      </c>
      <c r="BG64" s="38">
        <f t="shared" si="12"/>
        <v>1009.62</v>
      </c>
      <c r="BH64" s="38">
        <f t="shared" si="12"/>
        <v>5.59</v>
      </c>
      <c r="BI64" s="38">
        <f t="shared" si="12"/>
        <v>0</v>
      </c>
      <c r="BJ64" s="38">
        <f t="shared" si="12"/>
        <v>131.74</v>
      </c>
      <c r="BK64" s="40">
        <f t="shared" si="12"/>
        <v>14441.939999999999</v>
      </c>
    </row>
    <row r="65" spans="1:63" ht="3.75" customHeight="1">
      <c r="A65" s="16"/>
      <c r="B65" s="27"/>
      <c r="C65" s="53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4"/>
    </row>
    <row r="66" spans="1:63">
      <c r="A66" s="16" t="s">
        <v>1</v>
      </c>
      <c r="B66" s="23" t="s">
        <v>7</v>
      </c>
      <c r="C66" s="5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4"/>
    </row>
    <row r="67" spans="1:63" s="5" customFormat="1">
      <c r="A67" s="16" t="s">
        <v>80</v>
      </c>
      <c r="B67" s="24" t="s">
        <v>2</v>
      </c>
      <c r="C67" s="60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2"/>
    </row>
    <row r="68" spans="1:63" s="5" customFormat="1">
      <c r="A68" s="16"/>
      <c r="B68" s="25" t="s">
        <v>133</v>
      </c>
      <c r="C68" s="41">
        <v>0</v>
      </c>
      <c r="D68" s="42">
        <v>0</v>
      </c>
      <c r="E68" s="42">
        <v>0</v>
      </c>
      <c r="F68" s="42">
        <v>0</v>
      </c>
      <c r="G68" s="43">
        <v>0</v>
      </c>
      <c r="H68" s="41">
        <v>0</v>
      </c>
      <c r="I68" s="42">
        <v>0</v>
      </c>
      <c r="J68" s="42">
        <v>0</v>
      </c>
      <c r="K68" s="42">
        <v>0</v>
      </c>
      <c r="L68" s="43">
        <v>0</v>
      </c>
      <c r="M68" s="41">
        <v>0</v>
      </c>
      <c r="N68" s="42">
        <v>0</v>
      </c>
      <c r="O68" s="42">
        <v>0</v>
      </c>
      <c r="P68" s="42">
        <v>0</v>
      </c>
      <c r="Q68" s="43">
        <v>0</v>
      </c>
      <c r="R68" s="41">
        <v>0</v>
      </c>
      <c r="S68" s="42">
        <v>0</v>
      </c>
      <c r="T68" s="42">
        <v>0</v>
      </c>
      <c r="U68" s="42">
        <v>0</v>
      </c>
      <c r="V68" s="43">
        <v>0</v>
      </c>
      <c r="W68" s="41">
        <v>0</v>
      </c>
      <c r="X68" s="42">
        <v>0</v>
      </c>
      <c r="Y68" s="42">
        <v>0</v>
      </c>
      <c r="Z68" s="42">
        <v>0</v>
      </c>
      <c r="AA68" s="43">
        <v>0</v>
      </c>
      <c r="AB68" s="41">
        <v>0</v>
      </c>
      <c r="AC68" s="42">
        <v>0</v>
      </c>
      <c r="AD68" s="42">
        <v>0</v>
      </c>
      <c r="AE68" s="42">
        <v>0</v>
      </c>
      <c r="AF68" s="43">
        <v>0</v>
      </c>
      <c r="AG68" s="41">
        <v>0</v>
      </c>
      <c r="AH68" s="42">
        <v>0</v>
      </c>
      <c r="AI68" s="42">
        <v>0</v>
      </c>
      <c r="AJ68" s="42">
        <v>0</v>
      </c>
      <c r="AK68" s="43">
        <v>0</v>
      </c>
      <c r="AL68" s="41">
        <v>0</v>
      </c>
      <c r="AM68" s="42">
        <v>0</v>
      </c>
      <c r="AN68" s="42">
        <v>0</v>
      </c>
      <c r="AO68" s="42">
        <v>0</v>
      </c>
      <c r="AP68" s="43">
        <v>0</v>
      </c>
      <c r="AQ68" s="41">
        <v>0</v>
      </c>
      <c r="AR68" s="42">
        <v>0</v>
      </c>
      <c r="AS68" s="42">
        <v>0</v>
      </c>
      <c r="AT68" s="42">
        <v>0</v>
      </c>
      <c r="AU68" s="43">
        <v>0</v>
      </c>
      <c r="AV68" s="41">
        <v>1.27</v>
      </c>
      <c r="AW68" s="42">
        <v>0</v>
      </c>
      <c r="AX68" s="42">
        <v>0</v>
      </c>
      <c r="AY68" s="42">
        <v>0</v>
      </c>
      <c r="AZ68" s="43">
        <v>0.16</v>
      </c>
      <c r="BA68" s="41">
        <v>0</v>
      </c>
      <c r="BB68" s="42">
        <v>0</v>
      </c>
      <c r="BC68" s="42">
        <v>0</v>
      </c>
      <c r="BD68" s="42">
        <v>0</v>
      </c>
      <c r="BE68" s="43">
        <v>0</v>
      </c>
      <c r="BF68" s="41">
        <v>0.33</v>
      </c>
      <c r="BG68" s="42">
        <v>0</v>
      </c>
      <c r="BH68" s="42">
        <v>0</v>
      </c>
      <c r="BI68" s="42">
        <v>0</v>
      </c>
      <c r="BJ68" s="43">
        <v>0</v>
      </c>
      <c r="BK68" s="44">
        <v>1.76</v>
      </c>
    </row>
    <row r="69" spans="1:63" s="5" customFormat="1">
      <c r="A69" s="16"/>
      <c r="B69" s="25" t="s">
        <v>119</v>
      </c>
      <c r="C69" s="41">
        <v>0</v>
      </c>
      <c r="D69" s="42">
        <v>0</v>
      </c>
      <c r="E69" s="42">
        <v>0</v>
      </c>
      <c r="F69" s="42">
        <v>0</v>
      </c>
      <c r="G69" s="43">
        <v>0</v>
      </c>
      <c r="H69" s="41">
        <v>14.01</v>
      </c>
      <c r="I69" s="42">
        <v>0</v>
      </c>
      <c r="J69" s="42">
        <v>0</v>
      </c>
      <c r="K69" s="42">
        <v>0</v>
      </c>
      <c r="L69" s="43">
        <v>0.74</v>
      </c>
      <c r="M69" s="41">
        <v>0</v>
      </c>
      <c r="N69" s="42">
        <v>0</v>
      </c>
      <c r="O69" s="42">
        <v>0</v>
      </c>
      <c r="P69" s="42">
        <v>0</v>
      </c>
      <c r="Q69" s="43">
        <v>0</v>
      </c>
      <c r="R69" s="41">
        <v>5.1100000000000003</v>
      </c>
      <c r="S69" s="42">
        <v>0</v>
      </c>
      <c r="T69" s="42">
        <v>0</v>
      </c>
      <c r="U69" s="42">
        <v>0</v>
      </c>
      <c r="V69" s="43">
        <v>0.01</v>
      </c>
      <c r="W69" s="41">
        <v>0</v>
      </c>
      <c r="X69" s="42">
        <v>0</v>
      </c>
      <c r="Y69" s="42">
        <v>0</v>
      </c>
      <c r="Z69" s="42">
        <v>0</v>
      </c>
      <c r="AA69" s="43">
        <v>0</v>
      </c>
      <c r="AB69" s="41">
        <v>1.03</v>
      </c>
      <c r="AC69" s="42">
        <v>0</v>
      </c>
      <c r="AD69" s="42">
        <v>0</v>
      </c>
      <c r="AE69" s="42">
        <v>0</v>
      </c>
      <c r="AF69" s="43">
        <v>0.14000000000000001</v>
      </c>
      <c r="AG69" s="41">
        <v>0</v>
      </c>
      <c r="AH69" s="42">
        <v>0</v>
      </c>
      <c r="AI69" s="42">
        <v>0</v>
      </c>
      <c r="AJ69" s="42">
        <v>0</v>
      </c>
      <c r="AK69" s="43">
        <v>0</v>
      </c>
      <c r="AL69" s="41">
        <v>0.34</v>
      </c>
      <c r="AM69" s="42">
        <v>0</v>
      </c>
      <c r="AN69" s="42">
        <v>0</v>
      </c>
      <c r="AO69" s="42">
        <v>0</v>
      </c>
      <c r="AP69" s="43">
        <v>0</v>
      </c>
      <c r="AQ69" s="41">
        <v>0</v>
      </c>
      <c r="AR69" s="42">
        <v>0</v>
      </c>
      <c r="AS69" s="42">
        <v>0</v>
      </c>
      <c r="AT69" s="42">
        <v>0</v>
      </c>
      <c r="AU69" s="43">
        <v>0</v>
      </c>
      <c r="AV69" s="41">
        <v>969.43</v>
      </c>
      <c r="AW69" s="42">
        <v>6.98</v>
      </c>
      <c r="AX69" s="42">
        <v>0</v>
      </c>
      <c r="AY69" s="42">
        <v>0</v>
      </c>
      <c r="AZ69" s="43">
        <v>105.52</v>
      </c>
      <c r="BA69" s="41">
        <v>0</v>
      </c>
      <c r="BB69" s="42">
        <v>0</v>
      </c>
      <c r="BC69" s="42">
        <v>0</v>
      </c>
      <c r="BD69" s="42">
        <v>0</v>
      </c>
      <c r="BE69" s="43">
        <v>0</v>
      </c>
      <c r="BF69" s="41">
        <v>309.57</v>
      </c>
      <c r="BG69" s="42">
        <v>34.65</v>
      </c>
      <c r="BH69" s="42">
        <v>0</v>
      </c>
      <c r="BI69" s="42">
        <v>0</v>
      </c>
      <c r="BJ69" s="43">
        <v>26.18</v>
      </c>
      <c r="BK69" s="44">
        <v>1473.73</v>
      </c>
    </row>
    <row r="70" spans="1:63" s="5" customFormat="1">
      <c r="A70" s="16"/>
      <c r="B70" s="25" t="s">
        <v>120</v>
      </c>
      <c r="C70" s="41">
        <v>0</v>
      </c>
      <c r="D70" s="42">
        <v>0</v>
      </c>
      <c r="E70" s="42">
        <v>0</v>
      </c>
      <c r="F70" s="42">
        <v>0</v>
      </c>
      <c r="G70" s="43">
        <v>0</v>
      </c>
      <c r="H70" s="41">
        <v>0</v>
      </c>
      <c r="I70" s="42">
        <v>0</v>
      </c>
      <c r="J70" s="42">
        <v>0</v>
      </c>
      <c r="K70" s="42">
        <v>0</v>
      </c>
      <c r="L70" s="43">
        <v>0</v>
      </c>
      <c r="M70" s="41">
        <v>0</v>
      </c>
      <c r="N70" s="42">
        <v>0</v>
      </c>
      <c r="O70" s="42">
        <v>0</v>
      </c>
      <c r="P70" s="42">
        <v>0</v>
      </c>
      <c r="Q70" s="43">
        <v>0</v>
      </c>
      <c r="R70" s="41">
        <v>0</v>
      </c>
      <c r="S70" s="42">
        <v>0</v>
      </c>
      <c r="T70" s="42">
        <v>0</v>
      </c>
      <c r="U70" s="42">
        <v>0</v>
      </c>
      <c r="V70" s="43">
        <v>0</v>
      </c>
      <c r="W70" s="41">
        <v>0</v>
      </c>
      <c r="X70" s="42">
        <v>0</v>
      </c>
      <c r="Y70" s="42">
        <v>0</v>
      </c>
      <c r="Z70" s="42">
        <v>0</v>
      </c>
      <c r="AA70" s="43">
        <v>0</v>
      </c>
      <c r="AB70" s="41">
        <v>0.35</v>
      </c>
      <c r="AC70" s="42">
        <v>0</v>
      </c>
      <c r="AD70" s="42">
        <v>0</v>
      </c>
      <c r="AE70" s="42">
        <v>0</v>
      </c>
      <c r="AF70" s="43">
        <v>0</v>
      </c>
      <c r="AG70" s="41">
        <v>0</v>
      </c>
      <c r="AH70" s="42">
        <v>0</v>
      </c>
      <c r="AI70" s="42">
        <v>0</v>
      </c>
      <c r="AJ70" s="42">
        <v>0</v>
      </c>
      <c r="AK70" s="43">
        <v>0</v>
      </c>
      <c r="AL70" s="41">
        <v>0.16</v>
      </c>
      <c r="AM70" s="42">
        <v>0</v>
      </c>
      <c r="AN70" s="42">
        <v>0</v>
      </c>
      <c r="AO70" s="42">
        <v>0</v>
      </c>
      <c r="AP70" s="43">
        <v>0</v>
      </c>
      <c r="AQ70" s="41">
        <v>0</v>
      </c>
      <c r="AR70" s="42">
        <v>0</v>
      </c>
      <c r="AS70" s="42">
        <v>0</v>
      </c>
      <c r="AT70" s="42">
        <v>0</v>
      </c>
      <c r="AU70" s="43">
        <v>0</v>
      </c>
      <c r="AV70" s="41">
        <v>20.68</v>
      </c>
      <c r="AW70" s="42">
        <v>0.13</v>
      </c>
      <c r="AX70" s="42">
        <v>0</v>
      </c>
      <c r="AY70" s="42">
        <v>0</v>
      </c>
      <c r="AZ70" s="43">
        <v>0.73</v>
      </c>
      <c r="BA70" s="41">
        <v>0</v>
      </c>
      <c r="BB70" s="42">
        <v>0</v>
      </c>
      <c r="BC70" s="42">
        <v>0</v>
      </c>
      <c r="BD70" s="42">
        <v>0</v>
      </c>
      <c r="BE70" s="43">
        <v>0</v>
      </c>
      <c r="BF70" s="41">
        <v>8.1999999999999993</v>
      </c>
      <c r="BG70" s="42">
        <v>0</v>
      </c>
      <c r="BH70" s="42">
        <v>0</v>
      </c>
      <c r="BI70" s="42">
        <v>0</v>
      </c>
      <c r="BJ70" s="43">
        <v>0.17</v>
      </c>
      <c r="BK70" s="44">
        <v>30.42</v>
      </c>
    </row>
    <row r="71" spans="1:63" s="5" customFormat="1">
      <c r="A71" s="16"/>
      <c r="B71" s="25" t="s">
        <v>89</v>
      </c>
      <c r="C71" s="41">
        <f t="shared" ref="C71:AH71" si="13">SUM(C68:C70)</f>
        <v>0</v>
      </c>
      <c r="D71" s="42">
        <f t="shared" si="13"/>
        <v>0</v>
      </c>
      <c r="E71" s="42">
        <f t="shared" si="13"/>
        <v>0</v>
      </c>
      <c r="F71" s="42">
        <f t="shared" si="13"/>
        <v>0</v>
      </c>
      <c r="G71" s="43">
        <f t="shared" si="13"/>
        <v>0</v>
      </c>
      <c r="H71" s="41">
        <f t="shared" si="13"/>
        <v>14.01</v>
      </c>
      <c r="I71" s="42">
        <f t="shared" si="13"/>
        <v>0</v>
      </c>
      <c r="J71" s="42">
        <f t="shared" si="13"/>
        <v>0</v>
      </c>
      <c r="K71" s="42">
        <f t="shared" si="13"/>
        <v>0</v>
      </c>
      <c r="L71" s="43">
        <f t="shared" si="13"/>
        <v>0.74</v>
      </c>
      <c r="M71" s="41">
        <f t="shared" si="13"/>
        <v>0</v>
      </c>
      <c r="N71" s="42">
        <f t="shared" si="13"/>
        <v>0</v>
      </c>
      <c r="O71" s="42">
        <f t="shared" si="13"/>
        <v>0</v>
      </c>
      <c r="P71" s="42">
        <f t="shared" si="13"/>
        <v>0</v>
      </c>
      <c r="Q71" s="43">
        <f t="shared" si="13"/>
        <v>0</v>
      </c>
      <c r="R71" s="41">
        <f t="shared" si="13"/>
        <v>5.1100000000000003</v>
      </c>
      <c r="S71" s="42">
        <f t="shared" si="13"/>
        <v>0</v>
      </c>
      <c r="T71" s="42">
        <f t="shared" si="13"/>
        <v>0</v>
      </c>
      <c r="U71" s="42">
        <f t="shared" si="13"/>
        <v>0</v>
      </c>
      <c r="V71" s="43">
        <f t="shared" si="13"/>
        <v>0.01</v>
      </c>
      <c r="W71" s="41">
        <f t="shared" si="13"/>
        <v>0</v>
      </c>
      <c r="X71" s="42">
        <f t="shared" si="13"/>
        <v>0</v>
      </c>
      <c r="Y71" s="42">
        <f t="shared" si="13"/>
        <v>0</v>
      </c>
      <c r="Z71" s="42">
        <f t="shared" si="13"/>
        <v>0</v>
      </c>
      <c r="AA71" s="43">
        <f t="shared" si="13"/>
        <v>0</v>
      </c>
      <c r="AB71" s="41">
        <f t="shared" si="13"/>
        <v>1.38</v>
      </c>
      <c r="AC71" s="42">
        <f t="shared" si="13"/>
        <v>0</v>
      </c>
      <c r="AD71" s="42">
        <f t="shared" si="13"/>
        <v>0</v>
      </c>
      <c r="AE71" s="42">
        <f t="shared" si="13"/>
        <v>0</v>
      </c>
      <c r="AF71" s="43">
        <f t="shared" si="13"/>
        <v>0.14000000000000001</v>
      </c>
      <c r="AG71" s="41">
        <f t="shared" si="13"/>
        <v>0</v>
      </c>
      <c r="AH71" s="42">
        <f t="shared" si="13"/>
        <v>0</v>
      </c>
      <c r="AI71" s="42">
        <f t="shared" ref="AI71:BK71" si="14">SUM(AI68:AI70)</f>
        <v>0</v>
      </c>
      <c r="AJ71" s="42">
        <f t="shared" si="14"/>
        <v>0</v>
      </c>
      <c r="AK71" s="43">
        <f t="shared" si="14"/>
        <v>0</v>
      </c>
      <c r="AL71" s="41">
        <f t="shared" si="14"/>
        <v>0.5</v>
      </c>
      <c r="AM71" s="42">
        <f t="shared" si="14"/>
        <v>0</v>
      </c>
      <c r="AN71" s="42">
        <f t="shared" si="14"/>
        <v>0</v>
      </c>
      <c r="AO71" s="42">
        <f t="shared" si="14"/>
        <v>0</v>
      </c>
      <c r="AP71" s="43">
        <f t="shared" si="14"/>
        <v>0</v>
      </c>
      <c r="AQ71" s="41">
        <f t="shared" si="14"/>
        <v>0</v>
      </c>
      <c r="AR71" s="42">
        <f t="shared" si="14"/>
        <v>0</v>
      </c>
      <c r="AS71" s="42">
        <f t="shared" si="14"/>
        <v>0</v>
      </c>
      <c r="AT71" s="42">
        <f t="shared" si="14"/>
        <v>0</v>
      </c>
      <c r="AU71" s="43">
        <f t="shared" si="14"/>
        <v>0</v>
      </c>
      <c r="AV71" s="41">
        <f t="shared" si="14"/>
        <v>991.37999999999988</v>
      </c>
      <c r="AW71" s="42">
        <f t="shared" si="14"/>
        <v>7.11</v>
      </c>
      <c r="AX71" s="42">
        <f t="shared" si="14"/>
        <v>0</v>
      </c>
      <c r="AY71" s="42">
        <f t="shared" si="14"/>
        <v>0</v>
      </c>
      <c r="AZ71" s="43">
        <f t="shared" si="14"/>
        <v>106.41</v>
      </c>
      <c r="BA71" s="41">
        <f t="shared" si="14"/>
        <v>0</v>
      </c>
      <c r="BB71" s="42">
        <f t="shared" si="14"/>
        <v>0</v>
      </c>
      <c r="BC71" s="42">
        <f t="shared" si="14"/>
        <v>0</v>
      </c>
      <c r="BD71" s="42">
        <f t="shared" si="14"/>
        <v>0</v>
      </c>
      <c r="BE71" s="43">
        <f t="shared" si="14"/>
        <v>0</v>
      </c>
      <c r="BF71" s="41">
        <f t="shared" si="14"/>
        <v>318.09999999999997</v>
      </c>
      <c r="BG71" s="42">
        <f t="shared" si="14"/>
        <v>34.65</v>
      </c>
      <c r="BH71" s="42">
        <f t="shared" si="14"/>
        <v>0</v>
      </c>
      <c r="BI71" s="42">
        <f t="shared" si="14"/>
        <v>0</v>
      </c>
      <c r="BJ71" s="43">
        <f t="shared" si="14"/>
        <v>26.35</v>
      </c>
      <c r="BK71" s="44">
        <f t="shared" si="14"/>
        <v>1505.91</v>
      </c>
    </row>
    <row r="72" spans="1:63">
      <c r="A72" s="16" t="s">
        <v>81</v>
      </c>
      <c r="B72" s="24" t="s">
        <v>17</v>
      </c>
      <c r="C72" s="53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4"/>
    </row>
    <row r="73" spans="1:63">
      <c r="A73" s="16"/>
      <c r="B73" s="25" t="s">
        <v>134</v>
      </c>
      <c r="C73" s="33">
        <v>0</v>
      </c>
      <c r="D73" s="34">
        <v>35.86</v>
      </c>
      <c r="E73" s="34">
        <v>0</v>
      </c>
      <c r="F73" s="34">
        <v>0</v>
      </c>
      <c r="G73" s="35">
        <v>0</v>
      </c>
      <c r="H73" s="33">
        <v>0.35</v>
      </c>
      <c r="I73" s="34">
        <v>62.17</v>
      </c>
      <c r="J73" s="34">
        <v>0</v>
      </c>
      <c r="K73" s="34">
        <v>0</v>
      </c>
      <c r="L73" s="35">
        <v>7.63</v>
      </c>
      <c r="M73" s="33">
        <v>0</v>
      </c>
      <c r="N73" s="34">
        <v>0</v>
      </c>
      <c r="O73" s="34">
        <v>0</v>
      </c>
      <c r="P73" s="34">
        <v>0</v>
      </c>
      <c r="Q73" s="35">
        <v>0</v>
      </c>
      <c r="R73" s="33">
        <v>0.24</v>
      </c>
      <c r="S73" s="34">
        <v>0</v>
      </c>
      <c r="T73" s="34">
        <v>0</v>
      </c>
      <c r="U73" s="34">
        <v>0</v>
      </c>
      <c r="V73" s="35">
        <v>0.01</v>
      </c>
      <c r="W73" s="33">
        <v>0</v>
      </c>
      <c r="X73" s="34">
        <v>20.46</v>
      </c>
      <c r="Y73" s="34">
        <v>0</v>
      </c>
      <c r="Z73" s="34">
        <v>0</v>
      </c>
      <c r="AA73" s="35">
        <v>0</v>
      </c>
      <c r="AB73" s="33">
        <v>0.41</v>
      </c>
      <c r="AC73" s="34">
        <v>0.28999999999999998</v>
      </c>
      <c r="AD73" s="34">
        <v>0</v>
      </c>
      <c r="AE73" s="34">
        <v>0</v>
      </c>
      <c r="AF73" s="35">
        <v>8.5500000000000007</v>
      </c>
      <c r="AG73" s="33">
        <v>0</v>
      </c>
      <c r="AH73" s="34">
        <v>0</v>
      </c>
      <c r="AI73" s="34">
        <v>0</v>
      </c>
      <c r="AJ73" s="34">
        <v>0</v>
      </c>
      <c r="AK73" s="35">
        <v>0</v>
      </c>
      <c r="AL73" s="33">
        <v>7.0000000000000007E-2</v>
      </c>
      <c r="AM73" s="34">
        <v>0.25</v>
      </c>
      <c r="AN73" s="34">
        <v>0</v>
      </c>
      <c r="AO73" s="34">
        <v>0</v>
      </c>
      <c r="AP73" s="35">
        <v>0.28000000000000003</v>
      </c>
      <c r="AQ73" s="33">
        <v>0</v>
      </c>
      <c r="AR73" s="34">
        <v>0</v>
      </c>
      <c r="AS73" s="34">
        <v>0</v>
      </c>
      <c r="AT73" s="34">
        <v>0</v>
      </c>
      <c r="AU73" s="35">
        <v>0</v>
      </c>
      <c r="AV73" s="33">
        <v>1.1200000000000001</v>
      </c>
      <c r="AW73" s="34">
        <v>8.8000000000000007</v>
      </c>
      <c r="AX73" s="34">
        <v>0</v>
      </c>
      <c r="AY73" s="34">
        <v>0</v>
      </c>
      <c r="AZ73" s="35">
        <v>6.85</v>
      </c>
      <c r="BA73" s="33">
        <v>0</v>
      </c>
      <c r="BB73" s="34">
        <v>0</v>
      </c>
      <c r="BC73" s="34">
        <v>0</v>
      </c>
      <c r="BD73" s="34">
        <v>0</v>
      </c>
      <c r="BE73" s="35">
        <v>0</v>
      </c>
      <c r="BF73" s="33">
        <v>0.55000000000000004</v>
      </c>
      <c r="BG73" s="34">
        <v>0.64</v>
      </c>
      <c r="BH73" s="34">
        <v>0.15</v>
      </c>
      <c r="BI73" s="34">
        <v>0</v>
      </c>
      <c r="BJ73" s="35">
        <v>1.98</v>
      </c>
      <c r="BK73" s="36">
        <v>156.65</v>
      </c>
    </row>
    <row r="74" spans="1:63">
      <c r="A74" s="16"/>
      <c r="B74" s="25" t="s">
        <v>158</v>
      </c>
      <c r="C74" s="33">
        <v>0</v>
      </c>
      <c r="D74" s="34">
        <v>10.26</v>
      </c>
      <c r="E74" s="34">
        <v>0</v>
      </c>
      <c r="F74" s="34">
        <v>0</v>
      </c>
      <c r="G74" s="35">
        <v>0</v>
      </c>
      <c r="H74" s="33">
        <v>2.89</v>
      </c>
      <c r="I74" s="34">
        <v>3.64</v>
      </c>
      <c r="J74" s="34">
        <v>0</v>
      </c>
      <c r="K74" s="34">
        <v>0</v>
      </c>
      <c r="L74" s="35">
        <v>2.84</v>
      </c>
      <c r="M74" s="33">
        <v>0</v>
      </c>
      <c r="N74" s="34">
        <v>0</v>
      </c>
      <c r="O74" s="34">
        <v>0</v>
      </c>
      <c r="P74" s="34">
        <v>0</v>
      </c>
      <c r="Q74" s="35">
        <v>0</v>
      </c>
      <c r="R74" s="33">
        <v>0.86</v>
      </c>
      <c r="S74" s="34">
        <v>0</v>
      </c>
      <c r="T74" s="34">
        <v>0</v>
      </c>
      <c r="U74" s="34">
        <v>0</v>
      </c>
      <c r="V74" s="35">
        <v>0.1</v>
      </c>
      <c r="W74" s="33">
        <v>0</v>
      </c>
      <c r="X74" s="34">
        <v>0</v>
      </c>
      <c r="Y74" s="34">
        <v>0</v>
      </c>
      <c r="Z74" s="34">
        <v>0</v>
      </c>
      <c r="AA74" s="35">
        <v>0</v>
      </c>
      <c r="AB74" s="33">
        <v>3.41</v>
      </c>
      <c r="AC74" s="34">
        <v>0.61</v>
      </c>
      <c r="AD74" s="34">
        <v>0</v>
      </c>
      <c r="AE74" s="34">
        <v>0</v>
      </c>
      <c r="AF74" s="35">
        <v>26.62</v>
      </c>
      <c r="AG74" s="33">
        <v>0</v>
      </c>
      <c r="AH74" s="34">
        <v>0</v>
      </c>
      <c r="AI74" s="34">
        <v>0</v>
      </c>
      <c r="AJ74" s="34">
        <v>0</v>
      </c>
      <c r="AK74" s="35">
        <v>0</v>
      </c>
      <c r="AL74" s="33">
        <v>0.56000000000000005</v>
      </c>
      <c r="AM74" s="34">
        <v>0</v>
      </c>
      <c r="AN74" s="34">
        <v>0</v>
      </c>
      <c r="AO74" s="34">
        <v>0</v>
      </c>
      <c r="AP74" s="35">
        <v>0.93</v>
      </c>
      <c r="AQ74" s="33">
        <v>0</v>
      </c>
      <c r="AR74" s="34">
        <v>0</v>
      </c>
      <c r="AS74" s="34">
        <v>0</v>
      </c>
      <c r="AT74" s="34">
        <v>0</v>
      </c>
      <c r="AU74" s="35">
        <v>0</v>
      </c>
      <c r="AV74" s="33">
        <v>127.53</v>
      </c>
      <c r="AW74" s="34">
        <v>29.94</v>
      </c>
      <c r="AX74" s="34">
        <v>0</v>
      </c>
      <c r="AY74" s="34">
        <v>0</v>
      </c>
      <c r="AZ74" s="35">
        <v>257.08</v>
      </c>
      <c r="BA74" s="33">
        <v>0</v>
      </c>
      <c r="BB74" s="34">
        <v>0</v>
      </c>
      <c r="BC74" s="34">
        <v>0</v>
      </c>
      <c r="BD74" s="34">
        <v>0</v>
      </c>
      <c r="BE74" s="35">
        <v>0</v>
      </c>
      <c r="BF74" s="33">
        <v>74.12</v>
      </c>
      <c r="BG74" s="34">
        <v>7.04</v>
      </c>
      <c r="BH74" s="34">
        <v>0.46</v>
      </c>
      <c r="BI74" s="34">
        <v>0</v>
      </c>
      <c r="BJ74" s="35">
        <v>41.1</v>
      </c>
      <c r="BK74" s="36">
        <v>590</v>
      </c>
    </row>
    <row r="75" spans="1:63">
      <c r="A75" s="16"/>
      <c r="B75" s="25" t="s">
        <v>132</v>
      </c>
      <c r="C75" s="33">
        <v>0</v>
      </c>
      <c r="D75" s="34">
        <v>12.69</v>
      </c>
      <c r="E75" s="34">
        <v>0</v>
      </c>
      <c r="F75" s="34">
        <v>0</v>
      </c>
      <c r="G75" s="35">
        <v>0</v>
      </c>
      <c r="H75" s="33">
        <v>2.57</v>
      </c>
      <c r="I75" s="34">
        <v>0.91</v>
      </c>
      <c r="J75" s="34">
        <v>0</v>
      </c>
      <c r="K75" s="34">
        <v>0</v>
      </c>
      <c r="L75" s="35">
        <v>5.13</v>
      </c>
      <c r="M75" s="33">
        <v>0</v>
      </c>
      <c r="N75" s="34">
        <v>0</v>
      </c>
      <c r="O75" s="34">
        <v>0</v>
      </c>
      <c r="P75" s="34">
        <v>0</v>
      </c>
      <c r="Q75" s="35">
        <v>0</v>
      </c>
      <c r="R75" s="33">
        <v>0.61</v>
      </c>
      <c r="S75" s="34">
        <v>0</v>
      </c>
      <c r="T75" s="34">
        <v>0</v>
      </c>
      <c r="U75" s="34">
        <v>0</v>
      </c>
      <c r="V75" s="35">
        <v>0.13</v>
      </c>
      <c r="W75" s="33">
        <v>0</v>
      </c>
      <c r="X75" s="34">
        <v>0</v>
      </c>
      <c r="Y75" s="34">
        <v>0</v>
      </c>
      <c r="Z75" s="34">
        <v>0</v>
      </c>
      <c r="AA75" s="35">
        <v>0</v>
      </c>
      <c r="AB75" s="33">
        <v>2.73</v>
      </c>
      <c r="AC75" s="34">
        <v>2.11</v>
      </c>
      <c r="AD75" s="34">
        <v>0</v>
      </c>
      <c r="AE75" s="34">
        <v>0</v>
      </c>
      <c r="AF75" s="35">
        <v>14.13</v>
      </c>
      <c r="AG75" s="33">
        <v>0</v>
      </c>
      <c r="AH75" s="34">
        <v>0</v>
      </c>
      <c r="AI75" s="34">
        <v>0</v>
      </c>
      <c r="AJ75" s="34">
        <v>0</v>
      </c>
      <c r="AK75" s="35">
        <v>0</v>
      </c>
      <c r="AL75" s="33">
        <v>0.3</v>
      </c>
      <c r="AM75" s="34">
        <v>0</v>
      </c>
      <c r="AN75" s="34">
        <v>0</v>
      </c>
      <c r="AO75" s="34">
        <v>0</v>
      </c>
      <c r="AP75" s="35">
        <v>0.9</v>
      </c>
      <c r="AQ75" s="33">
        <v>0</v>
      </c>
      <c r="AR75" s="34">
        <v>0</v>
      </c>
      <c r="AS75" s="34">
        <v>0</v>
      </c>
      <c r="AT75" s="34">
        <v>0</v>
      </c>
      <c r="AU75" s="35">
        <v>0</v>
      </c>
      <c r="AV75" s="33">
        <v>62.22</v>
      </c>
      <c r="AW75" s="34">
        <v>17.399999999999999</v>
      </c>
      <c r="AX75" s="34">
        <v>0</v>
      </c>
      <c r="AY75" s="34">
        <v>0</v>
      </c>
      <c r="AZ75" s="35">
        <v>121.34</v>
      </c>
      <c r="BA75" s="33">
        <v>0</v>
      </c>
      <c r="BB75" s="34">
        <v>0</v>
      </c>
      <c r="BC75" s="34">
        <v>0</v>
      </c>
      <c r="BD75" s="34">
        <v>0</v>
      </c>
      <c r="BE75" s="35">
        <v>0</v>
      </c>
      <c r="BF75" s="33">
        <v>33.49</v>
      </c>
      <c r="BG75" s="34">
        <v>6.3</v>
      </c>
      <c r="BH75" s="34">
        <v>0</v>
      </c>
      <c r="BI75" s="34">
        <v>0</v>
      </c>
      <c r="BJ75" s="35">
        <v>11.64</v>
      </c>
      <c r="BK75" s="36">
        <v>294.61</v>
      </c>
    </row>
    <row r="76" spans="1:63">
      <c r="A76" s="16"/>
      <c r="B76" s="25" t="s">
        <v>121</v>
      </c>
      <c r="C76" s="33">
        <v>0</v>
      </c>
      <c r="D76" s="34">
        <v>0</v>
      </c>
      <c r="E76" s="34">
        <v>0</v>
      </c>
      <c r="F76" s="34">
        <v>0</v>
      </c>
      <c r="G76" s="35">
        <v>0</v>
      </c>
      <c r="H76" s="33">
        <v>32.369999999999997</v>
      </c>
      <c r="I76" s="34">
        <v>59.97</v>
      </c>
      <c r="J76" s="34">
        <v>0.25</v>
      </c>
      <c r="K76" s="34">
        <v>0</v>
      </c>
      <c r="L76" s="35">
        <v>5.84</v>
      </c>
      <c r="M76" s="33">
        <v>0</v>
      </c>
      <c r="N76" s="34">
        <v>0</v>
      </c>
      <c r="O76" s="34">
        <v>0</v>
      </c>
      <c r="P76" s="34">
        <v>0</v>
      </c>
      <c r="Q76" s="35">
        <v>0</v>
      </c>
      <c r="R76" s="33">
        <v>7.41</v>
      </c>
      <c r="S76" s="34">
        <v>0.08</v>
      </c>
      <c r="T76" s="34">
        <v>0</v>
      </c>
      <c r="U76" s="34">
        <v>0</v>
      </c>
      <c r="V76" s="35">
        <v>1.08</v>
      </c>
      <c r="W76" s="33">
        <v>0</v>
      </c>
      <c r="X76" s="34">
        <v>0</v>
      </c>
      <c r="Y76" s="34">
        <v>0</v>
      </c>
      <c r="Z76" s="34">
        <v>0</v>
      </c>
      <c r="AA76" s="35">
        <v>0</v>
      </c>
      <c r="AB76" s="33">
        <v>2.4300000000000002</v>
      </c>
      <c r="AC76" s="34">
        <v>2.0499999999999998</v>
      </c>
      <c r="AD76" s="34">
        <v>0</v>
      </c>
      <c r="AE76" s="34">
        <v>0</v>
      </c>
      <c r="AF76" s="35">
        <v>5.96</v>
      </c>
      <c r="AG76" s="33">
        <v>0</v>
      </c>
      <c r="AH76" s="34">
        <v>0</v>
      </c>
      <c r="AI76" s="34">
        <v>0</v>
      </c>
      <c r="AJ76" s="34">
        <v>0</v>
      </c>
      <c r="AK76" s="35">
        <v>0</v>
      </c>
      <c r="AL76" s="33">
        <v>0.56000000000000005</v>
      </c>
      <c r="AM76" s="34">
        <v>0</v>
      </c>
      <c r="AN76" s="34">
        <v>0</v>
      </c>
      <c r="AO76" s="34">
        <v>0</v>
      </c>
      <c r="AP76" s="35">
        <v>0</v>
      </c>
      <c r="AQ76" s="33">
        <v>0</v>
      </c>
      <c r="AR76" s="34">
        <v>0</v>
      </c>
      <c r="AS76" s="34">
        <v>0</v>
      </c>
      <c r="AT76" s="34">
        <v>0</v>
      </c>
      <c r="AU76" s="35">
        <v>0</v>
      </c>
      <c r="AV76" s="33">
        <v>1405.55</v>
      </c>
      <c r="AW76" s="34">
        <v>129.66</v>
      </c>
      <c r="AX76" s="34">
        <v>0</v>
      </c>
      <c r="AY76" s="34">
        <v>0.6</v>
      </c>
      <c r="AZ76" s="35">
        <v>423.08</v>
      </c>
      <c r="BA76" s="33">
        <v>0</v>
      </c>
      <c r="BB76" s="34">
        <v>0</v>
      </c>
      <c r="BC76" s="34">
        <v>0</v>
      </c>
      <c r="BD76" s="34">
        <v>0</v>
      </c>
      <c r="BE76" s="35">
        <v>0</v>
      </c>
      <c r="BF76" s="33">
        <v>263.47000000000003</v>
      </c>
      <c r="BG76" s="34">
        <v>27.5</v>
      </c>
      <c r="BH76" s="34">
        <v>0</v>
      </c>
      <c r="BI76" s="34">
        <v>0</v>
      </c>
      <c r="BJ76" s="35">
        <v>32.130000000000003</v>
      </c>
      <c r="BK76" s="36">
        <v>2399.9360607940002</v>
      </c>
    </row>
    <row r="77" spans="1:63">
      <c r="A77" s="16"/>
      <c r="B77" s="25" t="s">
        <v>122</v>
      </c>
      <c r="C77" s="33">
        <v>0</v>
      </c>
      <c r="D77" s="34">
        <v>0</v>
      </c>
      <c r="E77" s="34">
        <v>0</v>
      </c>
      <c r="F77" s="34">
        <v>0</v>
      </c>
      <c r="G77" s="35">
        <v>0</v>
      </c>
      <c r="H77" s="33">
        <v>2.84</v>
      </c>
      <c r="I77" s="34">
        <v>0</v>
      </c>
      <c r="J77" s="34">
        <v>0</v>
      </c>
      <c r="K77" s="34">
        <v>0</v>
      </c>
      <c r="L77" s="35">
        <v>0.06</v>
      </c>
      <c r="M77" s="33">
        <v>0</v>
      </c>
      <c r="N77" s="34">
        <v>0</v>
      </c>
      <c r="O77" s="34">
        <v>0</v>
      </c>
      <c r="P77" s="34">
        <v>0</v>
      </c>
      <c r="Q77" s="35">
        <v>0</v>
      </c>
      <c r="R77" s="33">
        <v>0.61</v>
      </c>
      <c r="S77" s="34">
        <v>0</v>
      </c>
      <c r="T77" s="34">
        <v>0</v>
      </c>
      <c r="U77" s="34">
        <v>0</v>
      </c>
      <c r="V77" s="35">
        <v>0</v>
      </c>
      <c r="W77" s="33">
        <v>0</v>
      </c>
      <c r="X77" s="34">
        <v>0</v>
      </c>
      <c r="Y77" s="34">
        <v>0</v>
      </c>
      <c r="Z77" s="34">
        <v>0</v>
      </c>
      <c r="AA77" s="35">
        <v>0</v>
      </c>
      <c r="AB77" s="33">
        <v>0.05</v>
      </c>
      <c r="AC77" s="34">
        <v>0</v>
      </c>
      <c r="AD77" s="34">
        <v>0</v>
      </c>
      <c r="AE77" s="34">
        <v>0</v>
      </c>
      <c r="AF77" s="35">
        <v>0</v>
      </c>
      <c r="AG77" s="33">
        <v>0</v>
      </c>
      <c r="AH77" s="34">
        <v>0</v>
      </c>
      <c r="AI77" s="34">
        <v>0</v>
      </c>
      <c r="AJ77" s="34">
        <v>0</v>
      </c>
      <c r="AK77" s="35">
        <v>0</v>
      </c>
      <c r="AL77" s="33">
        <v>0.01</v>
      </c>
      <c r="AM77" s="34">
        <v>0</v>
      </c>
      <c r="AN77" s="34">
        <v>0</v>
      </c>
      <c r="AO77" s="34">
        <v>0</v>
      </c>
      <c r="AP77" s="35">
        <v>0</v>
      </c>
      <c r="AQ77" s="33">
        <v>0</v>
      </c>
      <c r="AR77" s="34">
        <v>0</v>
      </c>
      <c r="AS77" s="34">
        <v>0</v>
      </c>
      <c r="AT77" s="34">
        <v>0</v>
      </c>
      <c r="AU77" s="35">
        <v>0</v>
      </c>
      <c r="AV77" s="33">
        <v>41.3</v>
      </c>
      <c r="AW77" s="34">
        <v>0</v>
      </c>
      <c r="AX77" s="34">
        <v>0</v>
      </c>
      <c r="AY77" s="34">
        <v>0</v>
      </c>
      <c r="AZ77" s="35">
        <v>3.28</v>
      </c>
      <c r="BA77" s="33">
        <v>0</v>
      </c>
      <c r="BB77" s="34">
        <v>0</v>
      </c>
      <c r="BC77" s="34">
        <v>0</v>
      </c>
      <c r="BD77" s="34">
        <v>0</v>
      </c>
      <c r="BE77" s="35">
        <v>0</v>
      </c>
      <c r="BF77" s="33">
        <v>11.52</v>
      </c>
      <c r="BG77" s="34">
        <v>0</v>
      </c>
      <c r="BH77" s="34">
        <v>0</v>
      </c>
      <c r="BI77" s="34">
        <v>0</v>
      </c>
      <c r="BJ77" s="35">
        <v>0.47</v>
      </c>
      <c r="BK77" s="36">
        <v>60.15</v>
      </c>
    </row>
    <row r="78" spans="1:63">
      <c r="A78" s="16"/>
      <c r="B78" s="25" t="s">
        <v>123</v>
      </c>
      <c r="C78" s="33">
        <v>0</v>
      </c>
      <c r="D78" s="34">
        <v>0</v>
      </c>
      <c r="E78" s="34">
        <v>0</v>
      </c>
      <c r="F78" s="34">
        <v>0</v>
      </c>
      <c r="G78" s="35">
        <v>0</v>
      </c>
      <c r="H78" s="33">
        <v>3.49</v>
      </c>
      <c r="I78" s="34">
        <v>11.72</v>
      </c>
      <c r="J78" s="34">
        <v>0</v>
      </c>
      <c r="K78" s="34">
        <v>0</v>
      </c>
      <c r="L78" s="35">
        <v>0.47</v>
      </c>
      <c r="M78" s="33">
        <v>0</v>
      </c>
      <c r="N78" s="34">
        <v>0</v>
      </c>
      <c r="O78" s="34">
        <v>0</v>
      </c>
      <c r="P78" s="34">
        <v>0</v>
      </c>
      <c r="Q78" s="35">
        <v>0</v>
      </c>
      <c r="R78" s="33">
        <v>1</v>
      </c>
      <c r="S78" s="34">
        <v>0</v>
      </c>
      <c r="T78" s="34">
        <v>0</v>
      </c>
      <c r="U78" s="34">
        <v>0</v>
      </c>
      <c r="V78" s="35">
        <v>0.19</v>
      </c>
      <c r="W78" s="33">
        <v>0</v>
      </c>
      <c r="X78" s="34">
        <v>0</v>
      </c>
      <c r="Y78" s="34">
        <v>0</v>
      </c>
      <c r="Z78" s="34">
        <v>0</v>
      </c>
      <c r="AA78" s="35">
        <v>0</v>
      </c>
      <c r="AB78" s="33">
        <v>1.87</v>
      </c>
      <c r="AC78" s="34">
        <v>0</v>
      </c>
      <c r="AD78" s="34">
        <v>0</v>
      </c>
      <c r="AE78" s="34">
        <v>0</v>
      </c>
      <c r="AF78" s="35">
        <v>1.6</v>
      </c>
      <c r="AG78" s="33">
        <v>0</v>
      </c>
      <c r="AH78" s="34">
        <v>0</v>
      </c>
      <c r="AI78" s="34">
        <v>0</v>
      </c>
      <c r="AJ78" s="34">
        <v>0</v>
      </c>
      <c r="AK78" s="35">
        <v>0</v>
      </c>
      <c r="AL78" s="33">
        <v>0.56999999999999995</v>
      </c>
      <c r="AM78" s="34">
        <v>0</v>
      </c>
      <c r="AN78" s="34">
        <v>0</v>
      </c>
      <c r="AO78" s="34">
        <v>0</v>
      </c>
      <c r="AP78" s="35">
        <v>0.01</v>
      </c>
      <c r="AQ78" s="33">
        <v>0</v>
      </c>
      <c r="AR78" s="34">
        <v>0</v>
      </c>
      <c r="AS78" s="34">
        <v>0</v>
      </c>
      <c r="AT78" s="34">
        <v>0</v>
      </c>
      <c r="AU78" s="35">
        <v>0</v>
      </c>
      <c r="AV78" s="33">
        <v>208.84</v>
      </c>
      <c r="AW78" s="34">
        <v>11.78</v>
      </c>
      <c r="AX78" s="34">
        <v>0.78</v>
      </c>
      <c r="AY78" s="34">
        <v>0</v>
      </c>
      <c r="AZ78" s="35">
        <v>29.36</v>
      </c>
      <c r="BA78" s="33">
        <v>0</v>
      </c>
      <c r="BB78" s="34">
        <v>0</v>
      </c>
      <c r="BC78" s="34">
        <v>0</v>
      </c>
      <c r="BD78" s="34">
        <v>0</v>
      </c>
      <c r="BE78" s="35">
        <v>0</v>
      </c>
      <c r="BF78" s="33">
        <v>60.22</v>
      </c>
      <c r="BG78" s="34">
        <v>2.29</v>
      </c>
      <c r="BH78" s="34">
        <v>0</v>
      </c>
      <c r="BI78" s="34">
        <v>0</v>
      </c>
      <c r="BJ78" s="35">
        <v>4.8099999999999996</v>
      </c>
      <c r="BK78" s="36">
        <v>339</v>
      </c>
    </row>
    <row r="79" spans="1:63">
      <c r="A79" s="16"/>
      <c r="B79" s="25" t="s">
        <v>124</v>
      </c>
      <c r="C79" s="33">
        <v>0</v>
      </c>
      <c r="D79" s="34">
        <v>0</v>
      </c>
      <c r="E79" s="34">
        <v>0</v>
      </c>
      <c r="F79" s="34">
        <v>0</v>
      </c>
      <c r="G79" s="35">
        <v>0</v>
      </c>
      <c r="H79" s="33">
        <v>2.87</v>
      </c>
      <c r="I79" s="34">
        <v>0</v>
      </c>
      <c r="J79" s="34">
        <v>0</v>
      </c>
      <c r="K79" s="34">
        <v>0</v>
      </c>
      <c r="L79" s="35">
        <v>2.4900000000000002</v>
      </c>
      <c r="M79" s="33">
        <v>0</v>
      </c>
      <c r="N79" s="34">
        <v>0</v>
      </c>
      <c r="O79" s="34">
        <v>0</v>
      </c>
      <c r="P79" s="34">
        <v>0</v>
      </c>
      <c r="Q79" s="35">
        <v>0</v>
      </c>
      <c r="R79" s="33">
        <v>0.46</v>
      </c>
      <c r="S79" s="34">
        <v>0</v>
      </c>
      <c r="T79" s="34">
        <v>0</v>
      </c>
      <c r="U79" s="34">
        <v>0</v>
      </c>
      <c r="V79" s="35">
        <v>0</v>
      </c>
      <c r="W79" s="33">
        <v>0</v>
      </c>
      <c r="X79" s="34">
        <v>0</v>
      </c>
      <c r="Y79" s="34">
        <v>0</v>
      </c>
      <c r="Z79" s="34">
        <v>0</v>
      </c>
      <c r="AA79" s="35">
        <v>0</v>
      </c>
      <c r="AB79" s="33">
        <v>0.49</v>
      </c>
      <c r="AC79" s="34">
        <v>0</v>
      </c>
      <c r="AD79" s="34">
        <v>0</v>
      </c>
      <c r="AE79" s="34">
        <v>0</v>
      </c>
      <c r="AF79" s="35">
        <v>3.56</v>
      </c>
      <c r="AG79" s="33">
        <v>0</v>
      </c>
      <c r="AH79" s="34">
        <v>0</v>
      </c>
      <c r="AI79" s="34">
        <v>0</v>
      </c>
      <c r="AJ79" s="34">
        <v>0</v>
      </c>
      <c r="AK79" s="35">
        <v>0</v>
      </c>
      <c r="AL79" s="33">
        <v>0.26</v>
      </c>
      <c r="AM79" s="34">
        <v>0</v>
      </c>
      <c r="AN79" s="34">
        <v>0</v>
      </c>
      <c r="AO79" s="34">
        <v>0</v>
      </c>
      <c r="AP79" s="35">
        <v>0.04</v>
      </c>
      <c r="AQ79" s="33">
        <v>0</v>
      </c>
      <c r="AR79" s="34">
        <v>0</v>
      </c>
      <c r="AS79" s="34">
        <v>0</v>
      </c>
      <c r="AT79" s="34">
        <v>0</v>
      </c>
      <c r="AU79" s="35">
        <v>0</v>
      </c>
      <c r="AV79" s="33">
        <v>42.97</v>
      </c>
      <c r="AW79" s="34">
        <v>2.2000000000000002</v>
      </c>
      <c r="AX79" s="34">
        <v>0</v>
      </c>
      <c r="AY79" s="34">
        <v>0</v>
      </c>
      <c r="AZ79" s="35">
        <v>33.17</v>
      </c>
      <c r="BA79" s="33">
        <v>0</v>
      </c>
      <c r="BB79" s="34">
        <v>0</v>
      </c>
      <c r="BC79" s="34">
        <v>0</v>
      </c>
      <c r="BD79" s="34">
        <v>0</v>
      </c>
      <c r="BE79" s="35">
        <v>0</v>
      </c>
      <c r="BF79" s="33">
        <v>12.22</v>
      </c>
      <c r="BG79" s="34">
        <v>0.81</v>
      </c>
      <c r="BH79" s="34">
        <v>0</v>
      </c>
      <c r="BI79" s="34">
        <v>0</v>
      </c>
      <c r="BJ79" s="35">
        <v>2.89</v>
      </c>
      <c r="BK79" s="36">
        <v>104.44</v>
      </c>
    </row>
    <row r="80" spans="1:63">
      <c r="A80" s="16"/>
      <c r="B80" s="25" t="s">
        <v>125</v>
      </c>
      <c r="C80" s="33">
        <v>0</v>
      </c>
      <c r="D80" s="34">
        <v>0</v>
      </c>
      <c r="E80" s="34">
        <v>0</v>
      </c>
      <c r="F80" s="34">
        <v>0</v>
      </c>
      <c r="G80" s="35">
        <v>0</v>
      </c>
      <c r="H80" s="33">
        <v>5.49</v>
      </c>
      <c r="I80" s="34">
        <v>0</v>
      </c>
      <c r="J80" s="34">
        <v>0</v>
      </c>
      <c r="K80" s="34">
        <v>0</v>
      </c>
      <c r="L80" s="35">
        <v>3.62</v>
      </c>
      <c r="M80" s="33">
        <v>0</v>
      </c>
      <c r="N80" s="34">
        <v>0</v>
      </c>
      <c r="O80" s="34">
        <v>0</v>
      </c>
      <c r="P80" s="34">
        <v>0</v>
      </c>
      <c r="Q80" s="35">
        <v>0</v>
      </c>
      <c r="R80" s="33">
        <v>1.58</v>
      </c>
      <c r="S80" s="34">
        <v>0</v>
      </c>
      <c r="T80" s="34">
        <v>0</v>
      </c>
      <c r="U80" s="34">
        <v>0</v>
      </c>
      <c r="V80" s="35">
        <v>0.09</v>
      </c>
      <c r="W80" s="33">
        <v>0</v>
      </c>
      <c r="X80" s="34">
        <v>0</v>
      </c>
      <c r="Y80" s="34">
        <v>0</v>
      </c>
      <c r="Z80" s="34">
        <v>0</v>
      </c>
      <c r="AA80" s="35">
        <v>0</v>
      </c>
      <c r="AB80" s="33">
        <v>1.52</v>
      </c>
      <c r="AC80" s="34">
        <v>0</v>
      </c>
      <c r="AD80" s="34">
        <v>0</v>
      </c>
      <c r="AE80" s="34">
        <v>0</v>
      </c>
      <c r="AF80" s="35">
        <v>9.58</v>
      </c>
      <c r="AG80" s="33">
        <v>0</v>
      </c>
      <c r="AH80" s="34">
        <v>0</v>
      </c>
      <c r="AI80" s="34">
        <v>0</v>
      </c>
      <c r="AJ80" s="34">
        <v>0</v>
      </c>
      <c r="AK80" s="35">
        <v>0</v>
      </c>
      <c r="AL80" s="33">
        <v>0.25</v>
      </c>
      <c r="AM80" s="34">
        <v>0</v>
      </c>
      <c r="AN80" s="34">
        <v>0</v>
      </c>
      <c r="AO80" s="34">
        <v>0</v>
      </c>
      <c r="AP80" s="35">
        <v>0</v>
      </c>
      <c r="AQ80" s="33">
        <v>0</v>
      </c>
      <c r="AR80" s="34">
        <v>0</v>
      </c>
      <c r="AS80" s="34">
        <v>0</v>
      </c>
      <c r="AT80" s="34">
        <v>0</v>
      </c>
      <c r="AU80" s="35">
        <v>0</v>
      </c>
      <c r="AV80" s="33">
        <v>418.31</v>
      </c>
      <c r="AW80" s="34">
        <v>17.399999999999999</v>
      </c>
      <c r="AX80" s="34">
        <v>0</v>
      </c>
      <c r="AY80" s="34">
        <v>0</v>
      </c>
      <c r="AZ80" s="35">
        <v>173.16</v>
      </c>
      <c r="BA80" s="33">
        <v>0</v>
      </c>
      <c r="BB80" s="34">
        <v>0</v>
      </c>
      <c r="BC80" s="34">
        <v>0</v>
      </c>
      <c r="BD80" s="34">
        <v>0</v>
      </c>
      <c r="BE80" s="35">
        <v>0</v>
      </c>
      <c r="BF80" s="33">
        <v>143.66</v>
      </c>
      <c r="BG80" s="34">
        <v>3.24</v>
      </c>
      <c r="BH80" s="34">
        <v>0</v>
      </c>
      <c r="BI80" s="34">
        <v>0</v>
      </c>
      <c r="BJ80" s="35">
        <v>17.54</v>
      </c>
      <c r="BK80" s="36">
        <v>795.46</v>
      </c>
    </row>
    <row r="81" spans="1:63">
      <c r="A81" s="16"/>
      <c r="B81" s="25" t="s">
        <v>126</v>
      </c>
      <c r="C81" s="33">
        <v>0</v>
      </c>
      <c r="D81" s="34">
        <v>0</v>
      </c>
      <c r="E81" s="34">
        <v>0</v>
      </c>
      <c r="F81" s="34">
        <v>0</v>
      </c>
      <c r="G81" s="35">
        <v>0</v>
      </c>
      <c r="H81" s="33">
        <v>2.74</v>
      </c>
      <c r="I81" s="34">
        <v>0</v>
      </c>
      <c r="J81" s="34">
        <v>0</v>
      </c>
      <c r="K81" s="34">
        <v>0</v>
      </c>
      <c r="L81" s="35">
        <v>2.35</v>
      </c>
      <c r="M81" s="33">
        <v>0</v>
      </c>
      <c r="N81" s="34">
        <v>0</v>
      </c>
      <c r="O81" s="34">
        <v>0</v>
      </c>
      <c r="P81" s="34">
        <v>0</v>
      </c>
      <c r="Q81" s="35">
        <v>0</v>
      </c>
      <c r="R81" s="33">
        <v>1.1299999999999999</v>
      </c>
      <c r="S81" s="34">
        <v>0</v>
      </c>
      <c r="T81" s="34">
        <v>0</v>
      </c>
      <c r="U81" s="34">
        <v>0</v>
      </c>
      <c r="V81" s="35">
        <v>0.22</v>
      </c>
      <c r="W81" s="33">
        <v>0</v>
      </c>
      <c r="X81" s="34">
        <v>0</v>
      </c>
      <c r="Y81" s="34">
        <v>0</v>
      </c>
      <c r="Z81" s="34">
        <v>0</v>
      </c>
      <c r="AA81" s="35">
        <v>0</v>
      </c>
      <c r="AB81" s="33">
        <v>0.11</v>
      </c>
      <c r="AC81" s="34">
        <v>0</v>
      </c>
      <c r="AD81" s="34">
        <v>0</v>
      </c>
      <c r="AE81" s="34">
        <v>0</v>
      </c>
      <c r="AF81" s="35">
        <v>0.28000000000000003</v>
      </c>
      <c r="AG81" s="33">
        <v>0</v>
      </c>
      <c r="AH81" s="34">
        <v>0</v>
      </c>
      <c r="AI81" s="34">
        <v>0</v>
      </c>
      <c r="AJ81" s="34">
        <v>0</v>
      </c>
      <c r="AK81" s="35">
        <v>0</v>
      </c>
      <c r="AL81" s="33">
        <v>0.03</v>
      </c>
      <c r="AM81" s="34">
        <v>0</v>
      </c>
      <c r="AN81" s="34">
        <v>0</v>
      </c>
      <c r="AO81" s="34">
        <v>0</v>
      </c>
      <c r="AP81" s="35">
        <v>0</v>
      </c>
      <c r="AQ81" s="33">
        <v>0</v>
      </c>
      <c r="AR81" s="34">
        <v>0</v>
      </c>
      <c r="AS81" s="34">
        <v>0</v>
      </c>
      <c r="AT81" s="34">
        <v>0</v>
      </c>
      <c r="AU81" s="35">
        <v>0</v>
      </c>
      <c r="AV81" s="33">
        <v>39.25</v>
      </c>
      <c r="AW81" s="34">
        <v>6.65</v>
      </c>
      <c r="AX81" s="34">
        <v>0</v>
      </c>
      <c r="AY81" s="34">
        <v>0</v>
      </c>
      <c r="AZ81" s="35">
        <v>24.57</v>
      </c>
      <c r="BA81" s="33">
        <v>0</v>
      </c>
      <c r="BB81" s="34">
        <v>0</v>
      </c>
      <c r="BC81" s="34">
        <v>0</v>
      </c>
      <c r="BD81" s="34">
        <v>0</v>
      </c>
      <c r="BE81" s="35">
        <v>0</v>
      </c>
      <c r="BF81" s="33">
        <v>7.75</v>
      </c>
      <c r="BG81" s="34">
        <v>1.37</v>
      </c>
      <c r="BH81" s="34">
        <v>0</v>
      </c>
      <c r="BI81" s="34">
        <v>0</v>
      </c>
      <c r="BJ81" s="35">
        <v>2.09</v>
      </c>
      <c r="BK81" s="36">
        <v>88.54</v>
      </c>
    </row>
    <row r="82" spans="1:63">
      <c r="A82" s="16"/>
      <c r="B82" s="25" t="s">
        <v>127</v>
      </c>
      <c r="C82" s="33">
        <v>0</v>
      </c>
      <c r="D82" s="34">
        <v>0</v>
      </c>
      <c r="E82" s="34">
        <v>0</v>
      </c>
      <c r="F82" s="34">
        <v>0</v>
      </c>
      <c r="G82" s="35">
        <v>0</v>
      </c>
      <c r="H82" s="33">
        <v>0.91</v>
      </c>
      <c r="I82" s="34">
        <v>0.01</v>
      </c>
      <c r="J82" s="34">
        <v>0</v>
      </c>
      <c r="K82" s="34">
        <v>0</v>
      </c>
      <c r="L82" s="35">
        <v>0</v>
      </c>
      <c r="M82" s="33">
        <v>0</v>
      </c>
      <c r="N82" s="34">
        <v>0</v>
      </c>
      <c r="O82" s="34">
        <v>0</v>
      </c>
      <c r="P82" s="34">
        <v>0</v>
      </c>
      <c r="Q82" s="35">
        <v>0</v>
      </c>
      <c r="R82" s="33">
        <v>0.18</v>
      </c>
      <c r="S82" s="34">
        <v>0</v>
      </c>
      <c r="T82" s="34">
        <v>0</v>
      </c>
      <c r="U82" s="34">
        <v>0</v>
      </c>
      <c r="V82" s="35">
        <v>0</v>
      </c>
      <c r="W82" s="33">
        <v>0</v>
      </c>
      <c r="X82" s="34">
        <v>0</v>
      </c>
      <c r="Y82" s="34">
        <v>0</v>
      </c>
      <c r="Z82" s="34">
        <v>0</v>
      </c>
      <c r="AA82" s="35">
        <v>0</v>
      </c>
      <c r="AB82" s="33">
        <v>0.13</v>
      </c>
      <c r="AC82" s="34">
        <v>0</v>
      </c>
      <c r="AD82" s="34">
        <v>0</v>
      </c>
      <c r="AE82" s="34">
        <v>0</v>
      </c>
      <c r="AF82" s="35">
        <v>0.2</v>
      </c>
      <c r="AG82" s="33">
        <v>0</v>
      </c>
      <c r="AH82" s="34">
        <v>0</v>
      </c>
      <c r="AI82" s="34">
        <v>0</v>
      </c>
      <c r="AJ82" s="34">
        <v>0</v>
      </c>
      <c r="AK82" s="35">
        <v>0</v>
      </c>
      <c r="AL82" s="33">
        <v>0.01</v>
      </c>
      <c r="AM82" s="34">
        <v>0</v>
      </c>
      <c r="AN82" s="34">
        <v>0</v>
      </c>
      <c r="AO82" s="34">
        <v>0</v>
      </c>
      <c r="AP82" s="35">
        <v>0</v>
      </c>
      <c r="AQ82" s="33">
        <v>0</v>
      </c>
      <c r="AR82" s="34">
        <v>0</v>
      </c>
      <c r="AS82" s="34">
        <v>0</v>
      </c>
      <c r="AT82" s="34">
        <v>0</v>
      </c>
      <c r="AU82" s="35">
        <v>0</v>
      </c>
      <c r="AV82" s="33">
        <v>150.51</v>
      </c>
      <c r="AW82" s="34">
        <v>4</v>
      </c>
      <c r="AX82" s="34">
        <v>0</v>
      </c>
      <c r="AY82" s="34">
        <v>0</v>
      </c>
      <c r="AZ82" s="35">
        <v>30.33</v>
      </c>
      <c r="BA82" s="33">
        <v>0</v>
      </c>
      <c r="BB82" s="34">
        <v>0</v>
      </c>
      <c r="BC82" s="34">
        <v>0</v>
      </c>
      <c r="BD82" s="34">
        <v>0</v>
      </c>
      <c r="BE82" s="35">
        <v>0</v>
      </c>
      <c r="BF82" s="33">
        <v>67.98</v>
      </c>
      <c r="BG82" s="34">
        <v>0.98</v>
      </c>
      <c r="BH82" s="34">
        <v>0</v>
      </c>
      <c r="BI82" s="34">
        <v>0</v>
      </c>
      <c r="BJ82" s="35">
        <v>2.44</v>
      </c>
      <c r="BK82" s="36">
        <v>257.69</v>
      </c>
    </row>
    <row r="83" spans="1:63">
      <c r="A83" s="16"/>
      <c r="B83" s="25" t="s">
        <v>128</v>
      </c>
      <c r="C83" s="33">
        <v>0</v>
      </c>
      <c r="D83" s="34">
        <v>0</v>
      </c>
      <c r="E83" s="34">
        <v>0</v>
      </c>
      <c r="F83" s="34">
        <v>0</v>
      </c>
      <c r="G83" s="35">
        <v>0</v>
      </c>
      <c r="H83" s="33">
        <v>1.7</v>
      </c>
      <c r="I83" s="34">
        <v>0</v>
      </c>
      <c r="J83" s="34">
        <v>0</v>
      </c>
      <c r="K83" s="34">
        <v>0</v>
      </c>
      <c r="L83" s="35">
        <v>2.02</v>
      </c>
      <c r="M83" s="33">
        <v>0</v>
      </c>
      <c r="N83" s="34">
        <v>0</v>
      </c>
      <c r="O83" s="34">
        <v>0</v>
      </c>
      <c r="P83" s="34">
        <v>0</v>
      </c>
      <c r="Q83" s="35">
        <v>0</v>
      </c>
      <c r="R83" s="33">
        <v>0.65</v>
      </c>
      <c r="S83" s="34">
        <v>0.06</v>
      </c>
      <c r="T83" s="34">
        <v>0</v>
      </c>
      <c r="U83" s="34">
        <v>0</v>
      </c>
      <c r="V83" s="35">
        <v>0.01</v>
      </c>
      <c r="W83" s="33">
        <v>0</v>
      </c>
      <c r="X83" s="34">
        <v>0</v>
      </c>
      <c r="Y83" s="34">
        <v>0</v>
      </c>
      <c r="Z83" s="34">
        <v>0</v>
      </c>
      <c r="AA83" s="35">
        <v>0</v>
      </c>
      <c r="AB83" s="33">
        <v>0.35</v>
      </c>
      <c r="AC83" s="34">
        <v>0.19</v>
      </c>
      <c r="AD83" s="34">
        <v>0</v>
      </c>
      <c r="AE83" s="34">
        <v>0</v>
      </c>
      <c r="AF83" s="35">
        <v>3.52</v>
      </c>
      <c r="AG83" s="33">
        <v>0</v>
      </c>
      <c r="AH83" s="34">
        <v>0</v>
      </c>
      <c r="AI83" s="34">
        <v>0</v>
      </c>
      <c r="AJ83" s="34">
        <v>0</v>
      </c>
      <c r="AK83" s="35">
        <v>0</v>
      </c>
      <c r="AL83" s="33">
        <v>0.16</v>
      </c>
      <c r="AM83" s="34">
        <v>0</v>
      </c>
      <c r="AN83" s="34">
        <v>0</v>
      </c>
      <c r="AO83" s="34">
        <v>0</v>
      </c>
      <c r="AP83" s="35">
        <v>0.2</v>
      </c>
      <c r="AQ83" s="33">
        <v>0</v>
      </c>
      <c r="AR83" s="34">
        <v>0</v>
      </c>
      <c r="AS83" s="34">
        <v>0</v>
      </c>
      <c r="AT83" s="34">
        <v>0</v>
      </c>
      <c r="AU83" s="35">
        <v>0</v>
      </c>
      <c r="AV83" s="33">
        <v>35.619999999999997</v>
      </c>
      <c r="AW83" s="34">
        <v>12.19</v>
      </c>
      <c r="AX83" s="34">
        <v>0</v>
      </c>
      <c r="AY83" s="34">
        <v>0</v>
      </c>
      <c r="AZ83" s="35">
        <v>77.56</v>
      </c>
      <c r="BA83" s="33">
        <v>0</v>
      </c>
      <c r="BB83" s="34">
        <v>0</v>
      </c>
      <c r="BC83" s="34">
        <v>0</v>
      </c>
      <c r="BD83" s="34">
        <v>0</v>
      </c>
      <c r="BE83" s="35">
        <v>0</v>
      </c>
      <c r="BF83" s="33">
        <v>16.8</v>
      </c>
      <c r="BG83" s="34">
        <v>2.3199999999999998</v>
      </c>
      <c r="BH83" s="34">
        <v>0</v>
      </c>
      <c r="BI83" s="34">
        <v>0</v>
      </c>
      <c r="BJ83" s="35">
        <v>3.64</v>
      </c>
      <c r="BK83" s="36">
        <v>156.99</v>
      </c>
    </row>
    <row r="84" spans="1:63">
      <c r="A84" s="16"/>
      <c r="B84" s="25" t="s">
        <v>129</v>
      </c>
      <c r="C84" s="33">
        <v>0</v>
      </c>
      <c r="D84" s="34">
        <v>0</v>
      </c>
      <c r="E84" s="34">
        <v>0</v>
      </c>
      <c r="F84" s="34">
        <v>0</v>
      </c>
      <c r="G84" s="35">
        <v>0</v>
      </c>
      <c r="H84" s="33">
        <v>2.09</v>
      </c>
      <c r="I84" s="34">
        <v>0.01</v>
      </c>
      <c r="J84" s="34">
        <v>0</v>
      </c>
      <c r="K84" s="34">
        <v>0</v>
      </c>
      <c r="L84" s="35">
        <v>1.44</v>
      </c>
      <c r="M84" s="33">
        <v>0</v>
      </c>
      <c r="N84" s="34">
        <v>0</v>
      </c>
      <c r="O84" s="34">
        <v>0</v>
      </c>
      <c r="P84" s="34">
        <v>0</v>
      </c>
      <c r="Q84" s="35">
        <v>0</v>
      </c>
      <c r="R84" s="33">
        <v>1.06</v>
      </c>
      <c r="S84" s="34">
        <v>0</v>
      </c>
      <c r="T84" s="34">
        <v>0</v>
      </c>
      <c r="U84" s="34">
        <v>0</v>
      </c>
      <c r="V84" s="35">
        <v>0.1</v>
      </c>
      <c r="W84" s="33">
        <v>0</v>
      </c>
      <c r="X84" s="34">
        <v>0</v>
      </c>
      <c r="Y84" s="34">
        <v>0</v>
      </c>
      <c r="Z84" s="34">
        <v>0</v>
      </c>
      <c r="AA84" s="35">
        <v>0</v>
      </c>
      <c r="AB84" s="33">
        <v>1.47</v>
      </c>
      <c r="AC84" s="34">
        <v>1.08</v>
      </c>
      <c r="AD84" s="34">
        <v>0</v>
      </c>
      <c r="AE84" s="34">
        <v>0</v>
      </c>
      <c r="AF84" s="35">
        <v>18.8</v>
      </c>
      <c r="AG84" s="33">
        <v>0</v>
      </c>
      <c r="AH84" s="34">
        <v>0</v>
      </c>
      <c r="AI84" s="34">
        <v>0</v>
      </c>
      <c r="AJ84" s="34">
        <v>0</v>
      </c>
      <c r="AK84" s="35">
        <v>0</v>
      </c>
      <c r="AL84" s="33">
        <v>0.51</v>
      </c>
      <c r="AM84" s="34">
        <v>0.02</v>
      </c>
      <c r="AN84" s="34">
        <v>0</v>
      </c>
      <c r="AO84" s="34">
        <v>0</v>
      </c>
      <c r="AP84" s="35">
        <v>0</v>
      </c>
      <c r="AQ84" s="33">
        <v>0</v>
      </c>
      <c r="AR84" s="34">
        <v>0</v>
      </c>
      <c r="AS84" s="34">
        <v>0</v>
      </c>
      <c r="AT84" s="34">
        <v>0</v>
      </c>
      <c r="AU84" s="35">
        <v>0</v>
      </c>
      <c r="AV84" s="33">
        <v>72.94</v>
      </c>
      <c r="AW84" s="34">
        <v>25</v>
      </c>
      <c r="AX84" s="34">
        <v>0</v>
      </c>
      <c r="AY84" s="34">
        <v>0</v>
      </c>
      <c r="AZ84" s="35">
        <v>73.83</v>
      </c>
      <c r="BA84" s="33">
        <v>0</v>
      </c>
      <c r="BB84" s="34">
        <v>0</v>
      </c>
      <c r="BC84" s="34">
        <v>0</v>
      </c>
      <c r="BD84" s="34">
        <v>0</v>
      </c>
      <c r="BE84" s="35">
        <v>0</v>
      </c>
      <c r="BF84" s="33">
        <v>31.94</v>
      </c>
      <c r="BG84" s="34">
        <v>6.32</v>
      </c>
      <c r="BH84" s="34">
        <v>0</v>
      </c>
      <c r="BI84" s="34">
        <v>0</v>
      </c>
      <c r="BJ84" s="35">
        <v>6.54</v>
      </c>
      <c r="BK84" s="36">
        <v>243.13</v>
      </c>
    </row>
    <row r="85" spans="1:63">
      <c r="A85" s="16"/>
      <c r="B85" s="25" t="s">
        <v>90</v>
      </c>
      <c r="C85" s="33">
        <f t="shared" ref="C85:AH85" si="15">SUM(C73:C84)</f>
        <v>0</v>
      </c>
      <c r="D85" s="34">
        <f t="shared" si="15"/>
        <v>58.809999999999995</v>
      </c>
      <c r="E85" s="34">
        <f t="shared" si="15"/>
        <v>0</v>
      </c>
      <c r="F85" s="34">
        <f t="shared" si="15"/>
        <v>0</v>
      </c>
      <c r="G85" s="35">
        <f t="shared" si="15"/>
        <v>0</v>
      </c>
      <c r="H85" s="33">
        <f t="shared" si="15"/>
        <v>60.31</v>
      </c>
      <c r="I85" s="34">
        <f t="shared" si="15"/>
        <v>138.42999999999998</v>
      </c>
      <c r="J85" s="34">
        <f t="shared" si="15"/>
        <v>0.25</v>
      </c>
      <c r="K85" s="34">
        <f t="shared" si="15"/>
        <v>0</v>
      </c>
      <c r="L85" s="35">
        <f t="shared" si="15"/>
        <v>33.889999999999993</v>
      </c>
      <c r="M85" s="33">
        <f t="shared" si="15"/>
        <v>0</v>
      </c>
      <c r="N85" s="34">
        <f t="shared" si="15"/>
        <v>0</v>
      </c>
      <c r="O85" s="34">
        <f t="shared" si="15"/>
        <v>0</v>
      </c>
      <c r="P85" s="34">
        <f t="shared" si="15"/>
        <v>0</v>
      </c>
      <c r="Q85" s="35">
        <f t="shared" si="15"/>
        <v>0</v>
      </c>
      <c r="R85" s="33">
        <f t="shared" si="15"/>
        <v>15.790000000000003</v>
      </c>
      <c r="S85" s="34">
        <f t="shared" si="15"/>
        <v>0.14000000000000001</v>
      </c>
      <c r="T85" s="34">
        <f t="shared" si="15"/>
        <v>0</v>
      </c>
      <c r="U85" s="34">
        <f t="shared" si="15"/>
        <v>0</v>
      </c>
      <c r="V85" s="35">
        <f t="shared" si="15"/>
        <v>1.9300000000000002</v>
      </c>
      <c r="W85" s="33">
        <f t="shared" si="15"/>
        <v>0</v>
      </c>
      <c r="X85" s="34">
        <f t="shared" si="15"/>
        <v>20.46</v>
      </c>
      <c r="Y85" s="34">
        <f t="shared" si="15"/>
        <v>0</v>
      </c>
      <c r="Z85" s="34">
        <f t="shared" si="15"/>
        <v>0</v>
      </c>
      <c r="AA85" s="35">
        <f t="shared" si="15"/>
        <v>0</v>
      </c>
      <c r="AB85" s="33">
        <f t="shared" si="15"/>
        <v>14.970000000000002</v>
      </c>
      <c r="AC85" s="34">
        <f t="shared" si="15"/>
        <v>6.33</v>
      </c>
      <c r="AD85" s="34">
        <f t="shared" si="15"/>
        <v>0</v>
      </c>
      <c r="AE85" s="34">
        <f t="shared" si="15"/>
        <v>0</v>
      </c>
      <c r="AF85" s="35">
        <f t="shared" si="15"/>
        <v>92.800000000000011</v>
      </c>
      <c r="AG85" s="33">
        <f t="shared" si="15"/>
        <v>0</v>
      </c>
      <c r="AH85" s="34">
        <f t="shared" si="15"/>
        <v>0</v>
      </c>
      <c r="AI85" s="34">
        <f t="shared" ref="AI85:BK85" si="16">SUM(AI73:AI84)</f>
        <v>0</v>
      </c>
      <c r="AJ85" s="34">
        <f t="shared" si="16"/>
        <v>0</v>
      </c>
      <c r="AK85" s="35">
        <f t="shared" si="16"/>
        <v>0</v>
      </c>
      <c r="AL85" s="33">
        <f t="shared" si="16"/>
        <v>3.29</v>
      </c>
      <c r="AM85" s="34">
        <f t="shared" si="16"/>
        <v>0.27</v>
      </c>
      <c r="AN85" s="34">
        <f t="shared" si="16"/>
        <v>0</v>
      </c>
      <c r="AO85" s="34">
        <f t="shared" si="16"/>
        <v>0</v>
      </c>
      <c r="AP85" s="35">
        <f t="shared" si="16"/>
        <v>2.36</v>
      </c>
      <c r="AQ85" s="33">
        <f t="shared" si="16"/>
        <v>0</v>
      </c>
      <c r="AR85" s="34">
        <f t="shared" si="16"/>
        <v>0</v>
      </c>
      <c r="AS85" s="34">
        <f t="shared" si="16"/>
        <v>0</v>
      </c>
      <c r="AT85" s="34">
        <f t="shared" si="16"/>
        <v>0</v>
      </c>
      <c r="AU85" s="35">
        <f t="shared" si="16"/>
        <v>0</v>
      </c>
      <c r="AV85" s="33">
        <f t="shared" si="16"/>
        <v>2606.1600000000003</v>
      </c>
      <c r="AW85" s="34">
        <f t="shared" si="16"/>
        <v>265.02</v>
      </c>
      <c r="AX85" s="34">
        <f t="shared" si="16"/>
        <v>0.78</v>
      </c>
      <c r="AY85" s="34">
        <f t="shared" si="16"/>
        <v>0.6</v>
      </c>
      <c r="AZ85" s="35">
        <f t="shared" si="16"/>
        <v>1253.6099999999997</v>
      </c>
      <c r="BA85" s="33">
        <f t="shared" si="16"/>
        <v>0</v>
      </c>
      <c r="BB85" s="34">
        <f t="shared" si="16"/>
        <v>0</v>
      </c>
      <c r="BC85" s="34">
        <f t="shared" si="16"/>
        <v>0</v>
      </c>
      <c r="BD85" s="34">
        <f t="shared" si="16"/>
        <v>0</v>
      </c>
      <c r="BE85" s="35">
        <f t="shared" si="16"/>
        <v>0</v>
      </c>
      <c r="BF85" s="33">
        <f t="shared" si="16"/>
        <v>723.72</v>
      </c>
      <c r="BG85" s="34">
        <f t="shared" si="16"/>
        <v>58.81</v>
      </c>
      <c r="BH85" s="34">
        <f t="shared" si="16"/>
        <v>0.61</v>
      </c>
      <c r="BI85" s="34">
        <f t="shared" si="16"/>
        <v>0</v>
      </c>
      <c r="BJ85" s="35">
        <f t="shared" si="16"/>
        <v>127.27000000000001</v>
      </c>
      <c r="BK85" s="36">
        <f t="shared" si="16"/>
        <v>5486.5960607939996</v>
      </c>
    </row>
    <row r="86" spans="1:63">
      <c r="A86" s="16"/>
      <c r="B86" s="26" t="s">
        <v>88</v>
      </c>
      <c r="C86" s="37">
        <f t="shared" ref="C86:AH86" si="17">C71+C85</f>
        <v>0</v>
      </c>
      <c r="D86" s="38">
        <f t="shared" si="17"/>
        <v>58.809999999999995</v>
      </c>
      <c r="E86" s="38">
        <f t="shared" si="17"/>
        <v>0</v>
      </c>
      <c r="F86" s="38">
        <f t="shared" si="17"/>
        <v>0</v>
      </c>
      <c r="G86" s="39">
        <f t="shared" si="17"/>
        <v>0</v>
      </c>
      <c r="H86" s="37">
        <f t="shared" si="17"/>
        <v>74.320000000000007</v>
      </c>
      <c r="I86" s="38">
        <f t="shared" si="17"/>
        <v>138.42999999999998</v>
      </c>
      <c r="J86" s="38">
        <f t="shared" si="17"/>
        <v>0.25</v>
      </c>
      <c r="K86" s="38">
        <f t="shared" si="17"/>
        <v>0</v>
      </c>
      <c r="L86" s="39">
        <f t="shared" si="17"/>
        <v>34.629999999999995</v>
      </c>
      <c r="M86" s="37">
        <f t="shared" si="17"/>
        <v>0</v>
      </c>
      <c r="N86" s="38">
        <f t="shared" si="17"/>
        <v>0</v>
      </c>
      <c r="O86" s="38">
        <f t="shared" si="17"/>
        <v>0</v>
      </c>
      <c r="P86" s="38">
        <f t="shared" si="17"/>
        <v>0</v>
      </c>
      <c r="Q86" s="39">
        <f t="shared" si="17"/>
        <v>0</v>
      </c>
      <c r="R86" s="37">
        <f t="shared" si="17"/>
        <v>20.900000000000002</v>
      </c>
      <c r="S86" s="38">
        <f t="shared" si="17"/>
        <v>0.14000000000000001</v>
      </c>
      <c r="T86" s="38">
        <f t="shared" si="17"/>
        <v>0</v>
      </c>
      <c r="U86" s="38">
        <f t="shared" si="17"/>
        <v>0</v>
      </c>
      <c r="V86" s="39">
        <f t="shared" si="17"/>
        <v>1.9400000000000002</v>
      </c>
      <c r="W86" s="37">
        <f t="shared" si="17"/>
        <v>0</v>
      </c>
      <c r="X86" s="38">
        <f t="shared" si="17"/>
        <v>20.46</v>
      </c>
      <c r="Y86" s="38">
        <f t="shared" si="17"/>
        <v>0</v>
      </c>
      <c r="Z86" s="38">
        <f t="shared" si="17"/>
        <v>0</v>
      </c>
      <c r="AA86" s="39">
        <f t="shared" si="17"/>
        <v>0</v>
      </c>
      <c r="AB86" s="37">
        <f t="shared" si="17"/>
        <v>16.350000000000001</v>
      </c>
      <c r="AC86" s="38">
        <f t="shared" si="17"/>
        <v>6.33</v>
      </c>
      <c r="AD86" s="38">
        <f t="shared" si="17"/>
        <v>0</v>
      </c>
      <c r="AE86" s="38">
        <f t="shared" si="17"/>
        <v>0</v>
      </c>
      <c r="AF86" s="39">
        <f t="shared" si="17"/>
        <v>92.940000000000012</v>
      </c>
      <c r="AG86" s="37">
        <f t="shared" si="17"/>
        <v>0</v>
      </c>
      <c r="AH86" s="38">
        <f t="shared" si="17"/>
        <v>0</v>
      </c>
      <c r="AI86" s="38">
        <f t="shared" ref="AI86:BK86" si="18">AI71+AI85</f>
        <v>0</v>
      </c>
      <c r="AJ86" s="38">
        <f t="shared" si="18"/>
        <v>0</v>
      </c>
      <c r="AK86" s="39">
        <f t="shared" si="18"/>
        <v>0</v>
      </c>
      <c r="AL86" s="37">
        <f t="shared" si="18"/>
        <v>3.79</v>
      </c>
      <c r="AM86" s="38">
        <f t="shared" si="18"/>
        <v>0.27</v>
      </c>
      <c r="AN86" s="38">
        <f t="shared" si="18"/>
        <v>0</v>
      </c>
      <c r="AO86" s="38">
        <f t="shared" si="18"/>
        <v>0</v>
      </c>
      <c r="AP86" s="39">
        <f t="shared" si="18"/>
        <v>2.36</v>
      </c>
      <c r="AQ86" s="37">
        <f t="shared" si="18"/>
        <v>0</v>
      </c>
      <c r="AR86" s="38">
        <f t="shared" si="18"/>
        <v>0</v>
      </c>
      <c r="AS86" s="38">
        <f t="shared" si="18"/>
        <v>0</v>
      </c>
      <c r="AT86" s="38">
        <f t="shared" si="18"/>
        <v>0</v>
      </c>
      <c r="AU86" s="39">
        <f t="shared" si="18"/>
        <v>0</v>
      </c>
      <c r="AV86" s="37">
        <f t="shared" si="18"/>
        <v>3597.54</v>
      </c>
      <c r="AW86" s="38">
        <f t="shared" si="18"/>
        <v>272.13</v>
      </c>
      <c r="AX86" s="38">
        <f t="shared" si="18"/>
        <v>0.78</v>
      </c>
      <c r="AY86" s="38">
        <f t="shared" si="18"/>
        <v>0.6</v>
      </c>
      <c r="AZ86" s="39">
        <f t="shared" si="18"/>
        <v>1360.0199999999998</v>
      </c>
      <c r="BA86" s="37">
        <f t="shared" si="18"/>
        <v>0</v>
      </c>
      <c r="BB86" s="38">
        <f t="shared" si="18"/>
        <v>0</v>
      </c>
      <c r="BC86" s="38">
        <f t="shared" si="18"/>
        <v>0</v>
      </c>
      <c r="BD86" s="38">
        <f t="shared" si="18"/>
        <v>0</v>
      </c>
      <c r="BE86" s="39">
        <f t="shared" si="18"/>
        <v>0</v>
      </c>
      <c r="BF86" s="37">
        <f t="shared" si="18"/>
        <v>1041.82</v>
      </c>
      <c r="BG86" s="38">
        <f t="shared" si="18"/>
        <v>93.460000000000008</v>
      </c>
      <c r="BH86" s="38">
        <f t="shared" si="18"/>
        <v>0.61</v>
      </c>
      <c r="BI86" s="38">
        <f t="shared" si="18"/>
        <v>0</v>
      </c>
      <c r="BJ86" s="39">
        <f t="shared" si="18"/>
        <v>153.62</v>
      </c>
      <c r="BK86" s="40">
        <f t="shared" si="18"/>
        <v>6992.5060607939995</v>
      </c>
    </row>
    <row r="87" spans="1:63" ht="3" customHeight="1">
      <c r="A87" s="16"/>
      <c r="B87" s="24"/>
      <c r="C87" s="53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4"/>
    </row>
    <row r="88" spans="1:63">
      <c r="A88" s="16" t="s">
        <v>18</v>
      </c>
      <c r="B88" s="23" t="s">
        <v>8</v>
      </c>
      <c r="C88" s="53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4"/>
    </row>
    <row r="89" spans="1:63">
      <c r="A89" s="16" t="s">
        <v>80</v>
      </c>
      <c r="B89" s="24" t="s">
        <v>19</v>
      </c>
      <c r="C89" s="53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4"/>
    </row>
    <row r="90" spans="1:63">
      <c r="A90" s="16"/>
      <c r="B90" s="25" t="s">
        <v>40</v>
      </c>
      <c r="C90" s="33">
        <v>0</v>
      </c>
      <c r="D90" s="34">
        <v>0</v>
      </c>
      <c r="E90" s="34">
        <v>0</v>
      </c>
      <c r="F90" s="34">
        <v>0</v>
      </c>
      <c r="G90" s="35">
        <v>0</v>
      </c>
      <c r="H90" s="33">
        <v>0</v>
      </c>
      <c r="I90" s="34">
        <v>0</v>
      </c>
      <c r="J90" s="34">
        <v>0</v>
      </c>
      <c r="K90" s="34">
        <v>0</v>
      </c>
      <c r="L90" s="35">
        <v>0</v>
      </c>
      <c r="M90" s="33">
        <v>0</v>
      </c>
      <c r="N90" s="34">
        <v>0</v>
      </c>
      <c r="O90" s="34">
        <v>0</v>
      </c>
      <c r="P90" s="34">
        <v>0</v>
      </c>
      <c r="Q90" s="35">
        <v>0</v>
      </c>
      <c r="R90" s="33">
        <v>0</v>
      </c>
      <c r="S90" s="34">
        <v>0</v>
      </c>
      <c r="T90" s="34">
        <v>0</v>
      </c>
      <c r="U90" s="34">
        <v>0</v>
      </c>
      <c r="V90" s="35">
        <v>0</v>
      </c>
      <c r="W90" s="33">
        <v>0</v>
      </c>
      <c r="X90" s="34">
        <v>0</v>
      </c>
      <c r="Y90" s="34">
        <v>0</v>
      </c>
      <c r="Z90" s="34">
        <v>0</v>
      </c>
      <c r="AA90" s="35">
        <v>0</v>
      </c>
      <c r="AB90" s="33">
        <v>0</v>
      </c>
      <c r="AC90" s="34">
        <v>0</v>
      </c>
      <c r="AD90" s="34">
        <v>0</v>
      </c>
      <c r="AE90" s="34">
        <v>0</v>
      </c>
      <c r="AF90" s="35">
        <v>0</v>
      </c>
      <c r="AG90" s="33">
        <v>0</v>
      </c>
      <c r="AH90" s="34">
        <v>0</v>
      </c>
      <c r="AI90" s="34">
        <v>0</v>
      </c>
      <c r="AJ90" s="34">
        <v>0</v>
      </c>
      <c r="AK90" s="35">
        <v>0</v>
      </c>
      <c r="AL90" s="33">
        <v>0</v>
      </c>
      <c r="AM90" s="34">
        <v>0</v>
      </c>
      <c r="AN90" s="34">
        <v>0</v>
      </c>
      <c r="AO90" s="34">
        <v>0</v>
      </c>
      <c r="AP90" s="35">
        <v>0</v>
      </c>
      <c r="AQ90" s="33">
        <v>0</v>
      </c>
      <c r="AR90" s="34">
        <v>0</v>
      </c>
      <c r="AS90" s="34">
        <v>0</v>
      </c>
      <c r="AT90" s="34">
        <v>0</v>
      </c>
      <c r="AU90" s="35">
        <v>0</v>
      </c>
      <c r="AV90" s="33">
        <v>0</v>
      </c>
      <c r="AW90" s="34">
        <v>0</v>
      </c>
      <c r="AX90" s="34">
        <v>0</v>
      </c>
      <c r="AY90" s="34">
        <v>0</v>
      </c>
      <c r="AZ90" s="35">
        <v>0</v>
      </c>
      <c r="BA90" s="33">
        <v>0</v>
      </c>
      <c r="BB90" s="34">
        <v>0</v>
      </c>
      <c r="BC90" s="34">
        <v>0</v>
      </c>
      <c r="BD90" s="34">
        <v>0</v>
      </c>
      <c r="BE90" s="35">
        <v>0</v>
      </c>
      <c r="BF90" s="33">
        <v>0</v>
      </c>
      <c r="BG90" s="34">
        <v>0</v>
      </c>
      <c r="BH90" s="34">
        <v>0</v>
      </c>
      <c r="BI90" s="34">
        <v>0</v>
      </c>
      <c r="BJ90" s="35">
        <v>0</v>
      </c>
      <c r="BK90" s="36">
        <v>0</v>
      </c>
    </row>
    <row r="91" spans="1:63">
      <c r="A91" s="16"/>
      <c r="B91" s="26" t="s">
        <v>87</v>
      </c>
      <c r="C91" s="37">
        <v>0</v>
      </c>
      <c r="D91" s="38">
        <v>0</v>
      </c>
      <c r="E91" s="38">
        <v>0</v>
      </c>
      <c r="F91" s="38">
        <v>0</v>
      </c>
      <c r="G91" s="39">
        <v>0</v>
      </c>
      <c r="H91" s="37">
        <v>0</v>
      </c>
      <c r="I91" s="38">
        <v>0</v>
      </c>
      <c r="J91" s="38">
        <v>0</v>
      </c>
      <c r="K91" s="38">
        <v>0</v>
      </c>
      <c r="L91" s="39">
        <v>0</v>
      </c>
      <c r="M91" s="37">
        <v>0</v>
      </c>
      <c r="N91" s="38">
        <v>0</v>
      </c>
      <c r="O91" s="38">
        <v>0</v>
      </c>
      <c r="P91" s="38">
        <v>0</v>
      </c>
      <c r="Q91" s="39">
        <v>0</v>
      </c>
      <c r="R91" s="37">
        <v>0</v>
      </c>
      <c r="S91" s="38">
        <v>0</v>
      </c>
      <c r="T91" s="38">
        <v>0</v>
      </c>
      <c r="U91" s="38">
        <v>0</v>
      </c>
      <c r="V91" s="39">
        <v>0</v>
      </c>
      <c r="W91" s="37">
        <v>0</v>
      </c>
      <c r="X91" s="38">
        <v>0</v>
      </c>
      <c r="Y91" s="38">
        <v>0</v>
      </c>
      <c r="Z91" s="38">
        <v>0</v>
      </c>
      <c r="AA91" s="39">
        <v>0</v>
      </c>
      <c r="AB91" s="37">
        <v>0</v>
      </c>
      <c r="AC91" s="38">
        <v>0</v>
      </c>
      <c r="AD91" s="38">
        <v>0</v>
      </c>
      <c r="AE91" s="38">
        <v>0</v>
      </c>
      <c r="AF91" s="39">
        <v>0</v>
      </c>
      <c r="AG91" s="37">
        <v>0</v>
      </c>
      <c r="AH91" s="38">
        <v>0</v>
      </c>
      <c r="AI91" s="38">
        <v>0</v>
      </c>
      <c r="AJ91" s="38">
        <v>0</v>
      </c>
      <c r="AK91" s="39">
        <v>0</v>
      </c>
      <c r="AL91" s="37">
        <v>0</v>
      </c>
      <c r="AM91" s="38">
        <v>0</v>
      </c>
      <c r="AN91" s="38">
        <v>0</v>
      </c>
      <c r="AO91" s="38">
        <v>0</v>
      </c>
      <c r="AP91" s="39">
        <v>0</v>
      </c>
      <c r="AQ91" s="37">
        <v>0</v>
      </c>
      <c r="AR91" s="38">
        <v>0</v>
      </c>
      <c r="AS91" s="38">
        <v>0</v>
      </c>
      <c r="AT91" s="38">
        <v>0</v>
      </c>
      <c r="AU91" s="39">
        <v>0</v>
      </c>
      <c r="AV91" s="37">
        <v>0</v>
      </c>
      <c r="AW91" s="38">
        <v>0</v>
      </c>
      <c r="AX91" s="38">
        <v>0</v>
      </c>
      <c r="AY91" s="38">
        <v>0</v>
      </c>
      <c r="AZ91" s="39">
        <v>0</v>
      </c>
      <c r="BA91" s="37">
        <v>0</v>
      </c>
      <c r="BB91" s="38">
        <v>0</v>
      </c>
      <c r="BC91" s="38">
        <v>0</v>
      </c>
      <c r="BD91" s="38">
        <v>0</v>
      </c>
      <c r="BE91" s="39">
        <v>0</v>
      </c>
      <c r="BF91" s="37">
        <v>0</v>
      </c>
      <c r="BG91" s="38">
        <v>0</v>
      </c>
      <c r="BH91" s="38">
        <v>0</v>
      </c>
      <c r="BI91" s="38">
        <v>0</v>
      </c>
      <c r="BJ91" s="39">
        <v>0</v>
      </c>
      <c r="BK91" s="40">
        <v>0</v>
      </c>
    </row>
    <row r="92" spans="1:63" ht="2.25" customHeight="1">
      <c r="A92" s="16"/>
      <c r="B92" s="24"/>
      <c r="C92" s="53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4"/>
    </row>
    <row r="93" spans="1:63">
      <c r="A93" s="16" t="s">
        <v>4</v>
      </c>
      <c r="B93" s="23" t="s">
        <v>9</v>
      </c>
      <c r="C93" s="53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4"/>
    </row>
    <row r="94" spans="1:63">
      <c r="A94" s="16" t="s">
        <v>80</v>
      </c>
      <c r="B94" s="24" t="s">
        <v>20</v>
      </c>
      <c r="C94" s="53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4"/>
    </row>
    <row r="95" spans="1:63">
      <c r="A95" s="16"/>
      <c r="B95" s="25" t="s">
        <v>40</v>
      </c>
      <c r="C95" s="33">
        <v>0</v>
      </c>
      <c r="D95" s="34">
        <v>0</v>
      </c>
      <c r="E95" s="34">
        <v>0</v>
      </c>
      <c r="F95" s="34">
        <v>0</v>
      </c>
      <c r="G95" s="35">
        <v>0</v>
      </c>
      <c r="H95" s="33">
        <v>0</v>
      </c>
      <c r="I95" s="34">
        <v>0</v>
      </c>
      <c r="J95" s="34">
        <v>0</v>
      </c>
      <c r="K95" s="34">
        <v>0</v>
      </c>
      <c r="L95" s="35">
        <v>0</v>
      </c>
      <c r="M95" s="33">
        <v>0</v>
      </c>
      <c r="N95" s="34">
        <v>0</v>
      </c>
      <c r="O95" s="34">
        <v>0</v>
      </c>
      <c r="P95" s="34">
        <v>0</v>
      </c>
      <c r="Q95" s="35">
        <v>0</v>
      </c>
      <c r="R95" s="33">
        <v>0</v>
      </c>
      <c r="S95" s="34">
        <v>0</v>
      </c>
      <c r="T95" s="34">
        <v>0</v>
      </c>
      <c r="U95" s="34">
        <v>0</v>
      </c>
      <c r="V95" s="35">
        <v>0</v>
      </c>
      <c r="W95" s="33">
        <v>0</v>
      </c>
      <c r="X95" s="34">
        <v>0</v>
      </c>
      <c r="Y95" s="34">
        <v>0</v>
      </c>
      <c r="Z95" s="34">
        <v>0</v>
      </c>
      <c r="AA95" s="35">
        <v>0</v>
      </c>
      <c r="AB95" s="33">
        <v>0</v>
      </c>
      <c r="AC95" s="34">
        <v>0</v>
      </c>
      <c r="AD95" s="34">
        <v>0</v>
      </c>
      <c r="AE95" s="34">
        <v>0</v>
      </c>
      <c r="AF95" s="35">
        <v>0</v>
      </c>
      <c r="AG95" s="33">
        <v>0</v>
      </c>
      <c r="AH95" s="34">
        <v>0</v>
      </c>
      <c r="AI95" s="34">
        <v>0</v>
      </c>
      <c r="AJ95" s="34">
        <v>0</v>
      </c>
      <c r="AK95" s="35">
        <v>0</v>
      </c>
      <c r="AL95" s="33">
        <v>0</v>
      </c>
      <c r="AM95" s="34">
        <v>0</v>
      </c>
      <c r="AN95" s="34">
        <v>0</v>
      </c>
      <c r="AO95" s="34">
        <v>0</v>
      </c>
      <c r="AP95" s="35">
        <v>0</v>
      </c>
      <c r="AQ95" s="33">
        <v>0</v>
      </c>
      <c r="AR95" s="34">
        <v>0</v>
      </c>
      <c r="AS95" s="34">
        <v>0</v>
      </c>
      <c r="AT95" s="34">
        <v>0</v>
      </c>
      <c r="AU95" s="35">
        <v>0</v>
      </c>
      <c r="AV95" s="33">
        <v>0</v>
      </c>
      <c r="AW95" s="34">
        <v>0</v>
      </c>
      <c r="AX95" s="34">
        <v>0</v>
      </c>
      <c r="AY95" s="34">
        <v>0</v>
      </c>
      <c r="AZ95" s="35">
        <v>0</v>
      </c>
      <c r="BA95" s="33">
        <v>0</v>
      </c>
      <c r="BB95" s="34">
        <v>0</v>
      </c>
      <c r="BC95" s="34">
        <v>0</v>
      </c>
      <c r="BD95" s="34">
        <v>0</v>
      </c>
      <c r="BE95" s="35">
        <v>0</v>
      </c>
      <c r="BF95" s="33">
        <v>0</v>
      </c>
      <c r="BG95" s="34">
        <v>0</v>
      </c>
      <c r="BH95" s="34">
        <v>0</v>
      </c>
      <c r="BI95" s="34">
        <v>0</v>
      </c>
      <c r="BJ95" s="35">
        <v>0</v>
      </c>
      <c r="BK95" s="36">
        <v>0</v>
      </c>
    </row>
    <row r="96" spans="1:63">
      <c r="A96" s="16"/>
      <c r="B96" s="25" t="s">
        <v>89</v>
      </c>
      <c r="C96" s="33">
        <v>0</v>
      </c>
      <c r="D96" s="34">
        <v>0</v>
      </c>
      <c r="E96" s="34">
        <v>0</v>
      </c>
      <c r="F96" s="34">
        <v>0</v>
      </c>
      <c r="G96" s="35">
        <v>0</v>
      </c>
      <c r="H96" s="33">
        <v>0</v>
      </c>
      <c r="I96" s="34">
        <v>0</v>
      </c>
      <c r="J96" s="34">
        <v>0</v>
      </c>
      <c r="K96" s="34">
        <v>0</v>
      </c>
      <c r="L96" s="35">
        <v>0</v>
      </c>
      <c r="M96" s="33">
        <v>0</v>
      </c>
      <c r="N96" s="34">
        <v>0</v>
      </c>
      <c r="O96" s="34">
        <v>0</v>
      </c>
      <c r="P96" s="34">
        <v>0</v>
      </c>
      <c r="Q96" s="35">
        <v>0</v>
      </c>
      <c r="R96" s="33">
        <v>0</v>
      </c>
      <c r="S96" s="34">
        <v>0</v>
      </c>
      <c r="T96" s="34">
        <v>0</v>
      </c>
      <c r="U96" s="34">
        <v>0</v>
      </c>
      <c r="V96" s="35">
        <v>0</v>
      </c>
      <c r="W96" s="33">
        <v>0</v>
      </c>
      <c r="X96" s="34">
        <v>0</v>
      </c>
      <c r="Y96" s="34">
        <v>0</v>
      </c>
      <c r="Z96" s="34">
        <v>0</v>
      </c>
      <c r="AA96" s="35">
        <v>0</v>
      </c>
      <c r="AB96" s="33">
        <v>0</v>
      </c>
      <c r="AC96" s="34">
        <v>0</v>
      </c>
      <c r="AD96" s="34">
        <v>0</v>
      </c>
      <c r="AE96" s="34">
        <v>0</v>
      </c>
      <c r="AF96" s="35">
        <v>0</v>
      </c>
      <c r="AG96" s="33">
        <v>0</v>
      </c>
      <c r="AH96" s="34">
        <v>0</v>
      </c>
      <c r="AI96" s="34">
        <v>0</v>
      </c>
      <c r="AJ96" s="34">
        <v>0</v>
      </c>
      <c r="AK96" s="35">
        <v>0</v>
      </c>
      <c r="AL96" s="33">
        <v>0</v>
      </c>
      <c r="AM96" s="34">
        <v>0</v>
      </c>
      <c r="AN96" s="34">
        <v>0</v>
      </c>
      <c r="AO96" s="34">
        <v>0</v>
      </c>
      <c r="AP96" s="35">
        <v>0</v>
      </c>
      <c r="AQ96" s="33">
        <v>0</v>
      </c>
      <c r="AR96" s="34">
        <v>0</v>
      </c>
      <c r="AS96" s="34">
        <v>0</v>
      </c>
      <c r="AT96" s="34">
        <v>0</v>
      </c>
      <c r="AU96" s="35">
        <v>0</v>
      </c>
      <c r="AV96" s="33">
        <v>0</v>
      </c>
      <c r="AW96" s="34">
        <v>0</v>
      </c>
      <c r="AX96" s="34">
        <v>0</v>
      </c>
      <c r="AY96" s="34">
        <v>0</v>
      </c>
      <c r="AZ96" s="35">
        <v>0</v>
      </c>
      <c r="BA96" s="33">
        <v>0</v>
      </c>
      <c r="BB96" s="34">
        <v>0</v>
      </c>
      <c r="BC96" s="34">
        <v>0</v>
      </c>
      <c r="BD96" s="34">
        <v>0</v>
      </c>
      <c r="BE96" s="35">
        <v>0</v>
      </c>
      <c r="BF96" s="33">
        <v>0</v>
      </c>
      <c r="BG96" s="34">
        <v>0</v>
      </c>
      <c r="BH96" s="34">
        <v>0</v>
      </c>
      <c r="BI96" s="34">
        <v>0</v>
      </c>
      <c r="BJ96" s="35">
        <v>0</v>
      </c>
      <c r="BK96" s="36">
        <v>0</v>
      </c>
    </row>
    <row r="97" spans="1:63">
      <c r="A97" s="16" t="s">
        <v>81</v>
      </c>
      <c r="B97" s="24" t="s">
        <v>21</v>
      </c>
      <c r="C97" s="53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4"/>
    </row>
    <row r="98" spans="1:63">
      <c r="A98" s="16"/>
      <c r="B98" s="25" t="s">
        <v>40</v>
      </c>
      <c r="C98" s="33">
        <v>0</v>
      </c>
      <c r="D98" s="34">
        <v>0</v>
      </c>
      <c r="E98" s="34">
        <v>0</v>
      </c>
      <c r="F98" s="34">
        <v>0</v>
      </c>
      <c r="G98" s="35">
        <v>0</v>
      </c>
      <c r="H98" s="33">
        <v>0</v>
      </c>
      <c r="I98" s="34">
        <v>0</v>
      </c>
      <c r="J98" s="34">
        <v>0</v>
      </c>
      <c r="K98" s="34">
        <v>0</v>
      </c>
      <c r="L98" s="35">
        <v>0</v>
      </c>
      <c r="M98" s="33">
        <v>0</v>
      </c>
      <c r="N98" s="34">
        <v>0</v>
      </c>
      <c r="O98" s="34">
        <v>0</v>
      </c>
      <c r="P98" s="34">
        <v>0</v>
      </c>
      <c r="Q98" s="35">
        <v>0</v>
      </c>
      <c r="R98" s="33">
        <v>0</v>
      </c>
      <c r="S98" s="34">
        <v>0</v>
      </c>
      <c r="T98" s="34">
        <v>0</v>
      </c>
      <c r="U98" s="34">
        <v>0</v>
      </c>
      <c r="V98" s="35">
        <v>0</v>
      </c>
      <c r="W98" s="33">
        <v>0</v>
      </c>
      <c r="X98" s="34">
        <v>0</v>
      </c>
      <c r="Y98" s="34">
        <v>0</v>
      </c>
      <c r="Z98" s="34">
        <v>0</v>
      </c>
      <c r="AA98" s="35">
        <v>0</v>
      </c>
      <c r="AB98" s="33">
        <v>0</v>
      </c>
      <c r="AC98" s="34">
        <v>0</v>
      </c>
      <c r="AD98" s="34">
        <v>0</v>
      </c>
      <c r="AE98" s="34">
        <v>0</v>
      </c>
      <c r="AF98" s="35">
        <v>0</v>
      </c>
      <c r="AG98" s="33">
        <v>0</v>
      </c>
      <c r="AH98" s="34">
        <v>0</v>
      </c>
      <c r="AI98" s="34">
        <v>0</v>
      </c>
      <c r="AJ98" s="34">
        <v>0</v>
      </c>
      <c r="AK98" s="35">
        <v>0</v>
      </c>
      <c r="AL98" s="33">
        <v>0</v>
      </c>
      <c r="AM98" s="34">
        <v>0</v>
      </c>
      <c r="AN98" s="34">
        <v>0</v>
      </c>
      <c r="AO98" s="34">
        <v>0</v>
      </c>
      <c r="AP98" s="35">
        <v>0</v>
      </c>
      <c r="AQ98" s="33">
        <v>0</v>
      </c>
      <c r="AR98" s="34">
        <v>0</v>
      </c>
      <c r="AS98" s="34">
        <v>0</v>
      </c>
      <c r="AT98" s="34">
        <v>0</v>
      </c>
      <c r="AU98" s="35">
        <v>0</v>
      </c>
      <c r="AV98" s="33">
        <v>0</v>
      </c>
      <c r="AW98" s="34">
        <v>0</v>
      </c>
      <c r="AX98" s="34">
        <v>0</v>
      </c>
      <c r="AY98" s="34">
        <v>0</v>
      </c>
      <c r="AZ98" s="35">
        <v>0</v>
      </c>
      <c r="BA98" s="33">
        <v>0</v>
      </c>
      <c r="BB98" s="34">
        <v>0</v>
      </c>
      <c r="BC98" s="34">
        <v>0</v>
      </c>
      <c r="BD98" s="34">
        <v>0</v>
      </c>
      <c r="BE98" s="35">
        <v>0</v>
      </c>
      <c r="BF98" s="33">
        <v>0</v>
      </c>
      <c r="BG98" s="34">
        <v>0</v>
      </c>
      <c r="BH98" s="34">
        <v>0</v>
      </c>
      <c r="BI98" s="34">
        <v>0</v>
      </c>
      <c r="BJ98" s="35">
        <v>0</v>
      </c>
      <c r="BK98" s="36">
        <v>0</v>
      </c>
    </row>
    <row r="99" spans="1:63">
      <c r="A99" s="16"/>
      <c r="B99" s="25" t="s">
        <v>90</v>
      </c>
      <c r="C99" s="33">
        <v>0</v>
      </c>
      <c r="D99" s="34">
        <v>0</v>
      </c>
      <c r="E99" s="34">
        <v>0</v>
      </c>
      <c r="F99" s="34">
        <v>0</v>
      </c>
      <c r="G99" s="35">
        <v>0</v>
      </c>
      <c r="H99" s="33">
        <v>0</v>
      </c>
      <c r="I99" s="34">
        <v>0</v>
      </c>
      <c r="J99" s="34">
        <v>0</v>
      </c>
      <c r="K99" s="34">
        <v>0</v>
      </c>
      <c r="L99" s="35">
        <v>0</v>
      </c>
      <c r="M99" s="33">
        <v>0</v>
      </c>
      <c r="N99" s="34">
        <v>0</v>
      </c>
      <c r="O99" s="34">
        <v>0</v>
      </c>
      <c r="P99" s="34">
        <v>0</v>
      </c>
      <c r="Q99" s="35">
        <v>0</v>
      </c>
      <c r="R99" s="33">
        <v>0</v>
      </c>
      <c r="S99" s="34">
        <v>0</v>
      </c>
      <c r="T99" s="34">
        <v>0</v>
      </c>
      <c r="U99" s="34">
        <v>0</v>
      </c>
      <c r="V99" s="35">
        <v>0</v>
      </c>
      <c r="W99" s="33">
        <v>0</v>
      </c>
      <c r="X99" s="34">
        <v>0</v>
      </c>
      <c r="Y99" s="34">
        <v>0</v>
      </c>
      <c r="Z99" s="34">
        <v>0</v>
      </c>
      <c r="AA99" s="35">
        <v>0</v>
      </c>
      <c r="AB99" s="33">
        <v>0</v>
      </c>
      <c r="AC99" s="34">
        <v>0</v>
      </c>
      <c r="AD99" s="34">
        <v>0</v>
      </c>
      <c r="AE99" s="34">
        <v>0</v>
      </c>
      <c r="AF99" s="35">
        <v>0</v>
      </c>
      <c r="AG99" s="33">
        <v>0</v>
      </c>
      <c r="AH99" s="34">
        <v>0</v>
      </c>
      <c r="AI99" s="34">
        <v>0</v>
      </c>
      <c r="AJ99" s="34">
        <v>0</v>
      </c>
      <c r="AK99" s="35">
        <v>0</v>
      </c>
      <c r="AL99" s="33">
        <v>0</v>
      </c>
      <c r="AM99" s="34">
        <v>0</v>
      </c>
      <c r="AN99" s="34">
        <v>0</v>
      </c>
      <c r="AO99" s="34">
        <v>0</v>
      </c>
      <c r="AP99" s="35">
        <v>0</v>
      </c>
      <c r="AQ99" s="33">
        <v>0</v>
      </c>
      <c r="AR99" s="34">
        <v>0</v>
      </c>
      <c r="AS99" s="34">
        <v>0</v>
      </c>
      <c r="AT99" s="34">
        <v>0</v>
      </c>
      <c r="AU99" s="35">
        <v>0</v>
      </c>
      <c r="AV99" s="33">
        <v>0</v>
      </c>
      <c r="AW99" s="34">
        <v>0</v>
      </c>
      <c r="AX99" s="34">
        <v>0</v>
      </c>
      <c r="AY99" s="34">
        <v>0</v>
      </c>
      <c r="AZ99" s="35">
        <v>0</v>
      </c>
      <c r="BA99" s="33">
        <v>0</v>
      </c>
      <c r="BB99" s="34">
        <v>0</v>
      </c>
      <c r="BC99" s="34">
        <v>0</v>
      </c>
      <c r="BD99" s="34">
        <v>0</v>
      </c>
      <c r="BE99" s="35">
        <v>0</v>
      </c>
      <c r="BF99" s="33">
        <v>0</v>
      </c>
      <c r="BG99" s="34">
        <v>0</v>
      </c>
      <c r="BH99" s="34">
        <v>0</v>
      </c>
      <c r="BI99" s="34">
        <v>0</v>
      </c>
      <c r="BJ99" s="35">
        <v>0</v>
      </c>
      <c r="BK99" s="36">
        <v>0</v>
      </c>
    </row>
    <row r="100" spans="1:63">
      <c r="A100" s="16"/>
      <c r="B100" s="26" t="s">
        <v>88</v>
      </c>
      <c r="C100" s="37">
        <v>0</v>
      </c>
      <c r="D100" s="38">
        <v>0</v>
      </c>
      <c r="E100" s="38">
        <v>0</v>
      </c>
      <c r="F100" s="38">
        <v>0</v>
      </c>
      <c r="G100" s="39">
        <v>0</v>
      </c>
      <c r="H100" s="37">
        <v>0</v>
      </c>
      <c r="I100" s="38">
        <v>0</v>
      </c>
      <c r="J100" s="38">
        <v>0</v>
      </c>
      <c r="K100" s="38">
        <v>0</v>
      </c>
      <c r="L100" s="39">
        <v>0</v>
      </c>
      <c r="M100" s="37">
        <v>0</v>
      </c>
      <c r="N100" s="38">
        <v>0</v>
      </c>
      <c r="O100" s="38">
        <v>0</v>
      </c>
      <c r="P100" s="38">
        <v>0</v>
      </c>
      <c r="Q100" s="39">
        <v>0</v>
      </c>
      <c r="R100" s="37">
        <v>0</v>
      </c>
      <c r="S100" s="38">
        <v>0</v>
      </c>
      <c r="T100" s="38">
        <v>0</v>
      </c>
      <c r="U100" s="38">
        <v>0</v>
      </c>
      <c r="V100" s="39">
        <v>0</v>
      </c>
      <c r="W100" s="37">
        <v>0</v>
      </c>
      <c r="X100" s="38">
        <v>0</v>
      </c>
      <c r="Y100" s="38">
        <v>0</v>
      </c>
      <c r="Z100" s="38">
        <v>0</v>
      </c>
      <c r="AA100" s="39">
        <v>0</v>
      </c>
      <c r="AB100" s="37">
        <v>0</v>
      </c>
      <c r="AC100" s="38">
        <v>0</v>
      </c>
      <c r="AD100" s="38">
        <v>0</v>
      </c>
      <c r="AE100" s="38">
        <v>0</v>
      </c>
      <c r="AF100" s="39">
        <v>0</v>
      </c>
      <c r="AG100" s="37">
        <v>0</v>
      </c>
      <c r="AH100" s="38">
        <v>0</v>
      </c>
      <c r="AI100" s="38">
        <v>0</v>
      </c>
      <c r="AJ100" s="38">
        <v>0</v>
      </c>
      <c r="AK100" s="39">
        <v>0</v>
      </c>
      <c r="AL100" s="37">
        <v>0</v>
      </c>
      <c r="AM100" s="38">
        <v>0</v>
      </c>
      <c r="AN100" s="38">
        <v>0</v>
      </c>
      <c r="AO100" s="38">
        <v>0</v>
      </c>
      <c r="AP100" s="39">
        <v>0</v>
      </c>
      <c r="AQ100" s="37">
        <v>0</v>
      </c>
      <c r="AR100" s="38">
        <v>0</v>
      </c>
      <c r="AS100" s="38">
        <v>0</v>
      </c>
      <c r="AT100" s="38">
        <v>0</v>
      </c>
      <c r="AU100" s="39">
        <v>0</v>
      </c>
      <c r="AV100" s="37">
        <v>0</v>
      </c>
      <c r="AW100" s="38">
        <v>0</v>
      </c>
      <c r="AX100" s="38">
        <v>0</v>
      </c>
      <c r="AY100" s="38">
        <v>0</v>
      </c>
      <c r="AZ100" s="39">
        <v>0</v>
      </c>
      <c r="BA100" s="37">
        <v>0</v>
      </c>
      <c r="BB100" s="38">
        <v>0</v>
      </c>
      <c r="BC100" s="38">
        <v>0</v>
      </c>
      <c r="BD100" s="38">
        <v>0</v>
      </c>
      <c r="BE100" s="39">
        <v>0</v>
      </c>
      <c r="BF100" s="37">
        <v>0</v>
      </c>
      <c r="BG100" s="38">
        <v>0</v>
      </c>
      <c r="BH100" s="38">
        <v>0</v>
      </c>
      <c r="BI100" s="38">
        <v>0</v>
      </c>
      <c r="BJ100" s="39">
        <v>0</v>
      </c>
      <c r="BK100" s="40">
        <v>0</v>
      </c>
    </row>
    <row r="101" spans="1:63" ht="4.5" customHeight="1">
      <c r="A101" s="16"/>
      <c r="B101" s="24"/>
      <c r="C101" s="53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4"/>
    </row>
    <row r="102" spans="1:63">
      <c r="A102" s="16" t="s">
        <v>22</v>
      </c>
      <c r="B102" s="23" t="s">
        <v>23</v>
      </c>
      <c r="C102" s="53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4"/>
    </row>
    <row r="103" spans="1:63">
      <c r="A103" s="16" t="s">
        <v>80</v>
      </c>
      <c r="B103" s="24" t="s">
        <v>24</v>
      </c>
      <c r="C103" s="53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4"/>
    </row>
    <row r="104" spans="1:63">
      <c r="A104" s="16"/>
      <c r="B104" s="25" t="s">
        <v>130</v>
      </c>
      <c r="C104" s="34">
        <v>0</v>
      </c>
      <c r="D104" s="34">
        <v>0</v>
      </c>
      <c r="E104" s="34">
        <v>0</v>
      </c>
      <c r="F104" s="34">
        <v>0</v>
      </c>
      <c r="G104" s="45">
        <v>0</v>
      </c>
      <c r="H104" s="33">
        <v>1.78</v>
      </c>
      <c r="I104" s="34">
        <v>0</v>
      </c>
      <c r="J104" s="34">
        <v>0</v>
      </c>
      <c r="K104" s="34">
        <v>0</v>
      </c>
      <c r="L104" s="45">
        <v>1.1299999999999999</v>
      </c>
      <c r="M104" s="33">
        <v>0</v>
      </c>
      <c r="N104" s="34">
        <v>0</v>
      </c>
      <c r="O104" s="34">
        <v>0</v>
      </c>
      <c r="P104" s="34">
        <v>0</v>
      </c>
      <c r="Q104" s="45">
        <v>0</v>
      </c>
      <c r="R104" s="33">
        <v>0.45</v>
      </c>
      <c r="S104" s="34">
        <v>0</v>
      </c>
      <c r="T104" s="34">
        <v>0</v>
      </c>
      <c r="U104" s="34">
        <v>0</v>
      </c>
      <c r="V104" s="35">
        <v>0</v>
      </c>
      <c r="W104" s="46">
        <v>0</v>
      </c>
      <c r="X104" s="34">
        <v>0</v>
      </c>
      <c r="Y104" s="34">
        <v>0</v>
      </c>
      <c r="Z104" s="34">
        <v>0</v>
      </c>
      <c r="AA104" s="45">
        <v>0</v>
      </c>
      <c r="AB104" s="33">
        <v>0.5</v>
      </c>
      <c r="AC104" s="34">
        <v>0</v>
      </c>
      <c r="AD104" s="34">
        <v>0</v>
      </c>
      <c r="AE104" s="34">
        <v>0</v>
      </c>
      <c r="AF104" s="45">
        <v>1.43</v>
      </c>
      <c r="AG104" s="33">
        <v>0</v>
      </c>
      <c r="AH104" s="34">
        <v>0</v>
      </c>
      <c r="AI104" s="34">
        <v>0</v>
      </c>
      <c r="AJ104" s="34">
        <v>0</v>
      </c>
      <c r="AK104" s="45">
        <v>0</v>
      </c>
      <c r="AL104" s="33">
        <v>0.14000000000000001</v>
      </c>
      <c r="AM104" s="34">
        <v>0</v>
      </c>
      <c r="AN104" s="34">
        <v>0</v>
      </c>
      <c r="AO104" s="34">
        <v>0</v>
      </c>
      <c r="AP104" s="45">
        <v>0</v>
      </c>
      <c r="AQ104" s="33">
        <v>0</v>
      </c>
      <c r="AR104" s="34">
        <v>0</v>
      </c>
      <c r="AS104" s="34">
        <v>0</v>
      </c>
      <c r="AT104" s="34">
        <v>0</v>
      </c>
      <c r="AU104" s="45">
        <v>0</v>
      </c>
      <c r="AV104" s="33">
        <v>21.92</v>
      </c>
      <c r="AW104" s="34">
        <v>5.49</v>
      </c>
      <c r="AX104" s="34">
        <v>0</v>
      </c>
      <c r="AY104" s="34">
        <v>0</v>
      </c>
      <c r="AZ104" s="45">
        <v>22.71</v>
      </c>
      <c r="BA104" s="33">
        <v>0</v>
      </c>
      <c r="BB104" s="34">
        <v>0</v>
      </c>
      <c r="BC104" s="34">
        <v>0</v>
      </c>
      <c r="BD104" s="34">
        <v>0</v>
      </c>
      <c r="BE104" s="45">
        <v>0</v>
      </c>
      <c r="BF104" s="33">
        <v>4.63</v>
      </c>
      <c r="BG104" s="34">
        <v>3.28</v>
      </c>
      <c r="BH104" s="34">
        <v>0</v>
      </c>
      <c r="BI104" s="34">
        <v>0</v>
      </c>
      <c r="BJ104" s="45">
        <v>1.48</v>
      </c>
      <c r="BK104" s="33">
        <v>64.956000000000003</v>
      </c>
    </row>
    <row r="105" spans="1:63">
      <c r="A105" s="16"/>
      <c r="B105" s="26" t="s">
        <v>87</v>
      </c>
      <c r="C105" s="37">
        <f t="shared" ref="C105:AH105" si="19">SUM(C104)</f>
        <v>0</v>
      </c>
      <c r="D105" s="38">
        <f t="shared" si="19"/>
        <v>0</v>
      </c>
      <c r="E105" s="38">
        <f t="shared" si="19"/>
        <v>0</v>
      </c>
      <c r="F105" s="38">
        <f t="shared" si="19"/>
        <v>0</v>
      </c>
      <c r="G105" s="39">
        <f t="shared" si="19"/>
        <v>0</v>
      </c>
      <c r="H105" s="37">
        <f t="shared" si="19"/>
        <v>1.78</v>
      </c>
      <c r="I105" s="38">
        <f t="shared" si="19"/>
        <v>0</v>
      </c>
      <c r="J105" s="38">
        <f t="shared" si="19"/>
        <v>0</v>
      </c>
      <c r="K105" s="38">
        <f t="shared" si="19"/>
        <v>0</v>
      </c>
      <c r="L105" s="39">
        <f t="shared" si="19"/>
        <v>1.1299999999999999</v>
      </c>
      <c r="M105" s="37">
        <f t="shared" si="19"/>
        <v>0</v>
      </c>
      <c r="N105" s="38">
        <f t="shared" si="19"/>
        <v>0</v>
      </c>
      <c r="O105" s="38">
        <f t="shared" si="19"/>
        <v>0</v>
      </c>
      <c r="P105" s="38">
        <f t="shared" si="19"/>
        <v>0</v>
      </c>
      <c r="Q105" s="39">
        <f t="shared" si="19"/>
        <v>0</v>
      </c>
      <c r="R105" s="37">
        <f t="shared" si="19"/>
        <v>0.45</v>
      </c>
      <c r="S105" s="38">
        <f t="shared" si="19"/>
        <v>0</v>
      </c>
      <c r="T105" s="38">
        <f t="shared" si="19"/>
        <v>0</v>
      </c>
      <c r="U105" s="38">
        <f t="shared" si="19"/>
        <v>0</v>
      </c>
      <c r="V105" s="39">
        <f t="shared" si="19"/>
        <v>0</v>
      </c>
      <c r="W105" s="37">
        <f t="shared" si="19"/>
        <v>0</v>
      </c>
      <c r="X105" s="38">
        <f t="shared" si="19"/>
        <v>0</v>
      </c>
      <c r="Y105" s="38">
        <f t="shared" si="19"/>
        <v>0</v>
      </c>
      <c r="Z105" s="38">
        <f t="shared" si="19"/>
        <v>0</v>
      </c>
      <c r="AA105" s="39">
        <f t="shared" si="19"/>
        <v>0</v>
      </c>
      <c r="AB105" s="37">
        <f t="shared" si="19"/>
        <v>0.5</v>
      </c>
      <c r="AC105" s="38">
        <f t="shared" si="19"/>
        <v>0</v>
      </c>
      <c r="AD105" s="38">
        <f t="shared" si="19"/>
        <v>0</v>
      </c>
      <c r="AE105" s="38">
        <f t="shared" si="19"/>
        <v>0</v>
      </c>
      <c r="AF105" s="39">
        <f t="shared" si="19"/>
        <v>1.43</v>
      </c>
      <c r="AG105" s="37">
        <f t="shared" si="19"/>
        <v>0</v>
      </c>
      <c r="AH105" s="38">
        <f t="shared" si="19"/>
        <v>0</v>
      </c>
      <c r="AI105" s="38">
        <f t="shared" ref="AI105:BK105" si="20">SUM(AI104)</f>
        <v>0</v>
      </c>
      <c r="AJ105" s="38">
        <f t="shared" si="20"/>
        <v>0</v>
      </c>
      <c r="AK105" s="39">
        <f t="shared" si="20"/>
        <v>0</v>
      </c>
      <c r="AL105" s="37">
        <f t="shared" si="20"/>
        <v>0.14000000000000001</v>
      </c>
      <c r="AM105" s="38">
        <f t="shared" si="20"/>
        <v>0</v>
      </c>
      <c r="AN105" s="38">
        <f t="shared" si="20"/>
        <v>0</v>
      </c>
      <c r="AO105" s="38">
        <f t="shared" si="20"/>
        <v>0</v>
      </c>
      <c r="AP105" s="39">
        <f t="shared" si="20"/>
        <v>0</v>
      </c>
      <c r="AQ105" s="37">
        <f t="shared" si="20"/>
        <v>0</v>
      </c>
      <c r="AR105" s="38">
        <f t="shared" si="20"/>
        <v>0</v>
      </c>
      <c r="AS105" s="38">
        <f t="shared" si="20"/>
        <v>0</v>
      </c>
      <c r="AT105" s="38">
        <f t="shared" si="20"/>
        <v>0</v>
      </c>
      <c r="AU105" s="39">
        <f t="shared" si="20"/>
        <v>0</v>
      </c>
      <c r="AV105" s="37">
        <f t="shared" si="20"/>
        <v>21.92</v>
      </c>
      <c r="AW105" s="38">
        <f t="shared" si="20"/>
        <v>5.49</v>
      </c>
      <c r="AX105" s="38">
        <f t="shared" si="20"/>
        <v>0</v>
      </c>
      <c r="AY105" s="38">
        <f t="shared" si="20"/>
        <v>0</v>
      </c>
      <c r="AZ105" s="39">
        <f t="shared" si="20"/>
        <v>22.71</v>
      </c>
      <c r="BA105" s="37">
        <f t="shared" si="20"/>
        <v>0</v>
      </c>
      <c r="BB105" s="38">
        <f t="shared" si="20"/>
        <v>0</v>
      </c>
      <c r="BC105" s="38">
        <f t="shared" si="20"/>
        <v>0</v>
      </c>
      <c r="BD105" s="38">
        <f t="shared" si="20"/>
        <v>0</v>
      </c>
      <c r="BE105" s="39">
        <f t="shared" si="20"/>
        <v>0</v>
      </c>
      <c r="BF105" s="37">
        <f t="shared" si="20"/>
        <v>4.63</v>
      </c>
      <c r="BG105" s="38">
        <f t="shared" si="20"/>
        <v>3.28</v>
      </c>
      <c r="BH105" s="38">
        <f t="shared" si="20"/>
        <v>0</v>
      </c>
      <c r="BI105" s="38">
        <f t="shared" si="20"/>
        <v>0</v>
      </c>
      <c r="BJ105" s="39">
        <f t="shared" si="20"/>
        <v>1.48</v>
      </c>
      <c r="BK105" s="40">
        <f t="shared" si="20"/>
        <v>64.956000000000003</v>
      </c>
    </row>
    <row r="106" spans="1:63" ht="4.5" customHeight="1">
      <c r="A106" s="16"/>
      <c r="B106" s="28"/>
      <c r="C106" s="53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4"/>
    </row>
    <row r="107" spans="1:63">
      <c r="A107" s="16"/>
      <c r="B107" s="29" t="s">
        <v>103</v>
      </c>
      <c r="C107" s="37">
        <f t="shared" ref="C107:AH107" si="21">C64+C86+C91+C100+C105</f>
        <v>0</v>
      </c>
      <c r="D107" s="47">
        <f t="shared" si="21"/>
        <v>1242.1999999999998</v>
      </c>
      <c r="E107" s="47">
        <f t="shared" si="21"/>
        <v>0</v>
      </c>
      <c r="F107" s="47">
        <f t="shared" si="21"/>
        <v>0</v>
      </c>
      <c r="G107" s="39">
        <f t="shared" si="21"/>
        <v>0</v>
      </c>
      <c r="H107" s="37">
        <f t="shared" si="21"/>
        <v>91.65</v>
      </c>
      <c r="I107" s="47">
        <f t="shared" si="21"/>
        <v>5000.9399999999996</v>
      </c>
      <c r="J107" s="47">
        <f t="shared" si="21"/>
        <v>964.86</v>
      </c>
      <c r="K107" s="47">
        <f t="shared" si="21"/>
        <v>6.72</v>
      </c>
      <c r="L107" s="39">
        <f t="shared" si="21"/>
        <v>199.88</v>
      </c>
      <c r="M107" s="37">
        <f t="shared" si="21"/>
        <v>0</v>
      </c>
      <c r="N107" s="47">
        <f t="shared" si="21"/>
        <v>30.96</v>
      </c>
      <c r="O107" s="47">
        <f t="shared" si="21"/>
        <v>0</v>
      </c>
      <c r="P107" s="47">
        <f t="shared" si="21"/>
        <v>0</v>
      </c>
      <c r="Q107" s="39">
        <f t="shared" si="21"/>
        <v>0</v>
      </c>
      <c r="R107" s="37">
        <f t="shared" si="21"/>
        <v>25.060000000000002</v>
      </c>
      <c r="S107" s="47">
        <f t="shared" si="21"/>
        <v>258.5</v>
      </c>
      <c r="T107" s="47">
        <f t="shared" si="21"/>
        <v>66.709999999999994</v>
      </c>
      <c r="U107" s="47">
        <f t="shared" si="21"/>
        <v>0</v>
      </c>
      <c r="V107" s="39">
        <f t="shared" si="21"/>
        <v>9.5400000000000009</v>
      </c>
      <c r="W107" s="37">
        <f t="shared" si="21"/>
        <v>0</v>
      </c>
      <c r="X107" s="47">
        <f t="shared" si="21"/>
        <v>285.47999999999996</v>
      </c>
      <c r="Y107" s="47">
        <f t="shared" si="21"/>
        <v>0</v>
      </c>
      <c r="Z107" s="47">
        <f t="shared" si="21"/>
        <v>0</v>
      </c>
      <c r="AA107" s="39">
        <f t="shared" si="21"/>
        <v>0</v>
      </c>
      <c r="AB107" s="37">
        <f t="shared" si="21"/>
        <v>23.03</v>
      </c>
      <c r="AC107" s="47">
        <f t="shared" si="21"/>
        <v>226.59</v>
      </c>
      <c r="AD107" s="47">
        <f t="shared" si="21"/>
        <v>0</v>
      </c>
      <c r="AE107" s="47">
        <f t="shared" si="21"/>
        <v>0</v>
      </c>
      <c r="AF107" s="39">
        <f t="shared" si="21"/>
        <v>321.33000000000004</v>
      </c>
      <c r="AG107" s="37">
        <f t="shared" si="21"/>
        <v>0</v>
      </c>
      <c r="AH107" s="47">
        <f t="shared" si="21"/>
        <v>0</v>
      </c>
      <c r="AI107" s="47">
        <f t="shared" ref="AI107:BK107" si="22">AI64+AI86+AI91+AI100+AI105</f>
        <v>0</v>
      </c>
      <c r="AJ107" s="47">
        <f t="shared" si="22"/>
        <v>0</v>
      </c>
      <c r="AK107" s="39">
        <f t="shared" si="22"/>
        <v>0</v>
      </c>
      <c r="AL107" s="37">
        <f t="shared" si="22"/>
        <v>4.84</v>
      </c>
      <c r="AM107" s="47">
        <f t="shared" si="22"/>
        <v>0.59000000000000008</v>
      </c>
      <c r="AN107" s="47">
        <f t="shared" si="22"/>
        <v>0</v>
      </c>
      <c r="AO107" s="47">
        <f t="shared" si="22"/>
        <v>0</v>
      </c>
      <c r="AP107" s="39">
        <f t="shared" si="22"/>
        <v>2.8</v>
      </c>
      <c r="AQ107" s="37">
        <f t="shared" si="22"/>
        <v>0</v>
      </c>
      <c r="AR107" s="47">
        <f t="shared" si="22"/>
        <v>17.18</v>
      </c>
      <c r="AS107" s="47">
        <f t="shared" si="22"/>
        <v>0</v>
      </c>
      <c r="AT107" s="47">
        <f t="shared" si="22"/>
        <v>0</v>
      </c>
      <c r="AU107" s="39">
        <f t="shared" si="22"/>
        <v>0</v>
      </c>
      <c r="AV107" s="37">
        <f t="shared" si="22"/>
        <v>3790.43</v>
      </c>
      <c r="AW107" s="47">
        <f t="shared" si="22"/>
        <v>3103.71</v>
      </c>
      <c r="AX107" s="47">
        <f t="shared" si="22"/>
        <v>69.12</v>
      </c>
      <c r="AY107" s="47">
        <f t="shared" si="22"/>
        <v>2.9200000000000004</v>
      </c>
      <c r="AZ107" s="39">
        <f t="shared" si="22"/>
        <v>3261.81</v>
      </c>
      <c r="BA107" s="37">
        <f t="shared" si="22"/>
        <v>0</v>
      </c>
      <c r="BB107" s="47">
        <f t="shared" si="22"/>
        <v>0</v>
      </c>
      <c r="BC107" s="47">
        <f t="shared" si="22"/>
        <v>0</v>
      </c>
      <c r="BD107" s="47">
        <f t="shared" si="22"/>
        <v>0</v>
      </c>
      <c r="BE107" s="39">
        <f t="shared" si="22"/>
        <v>0</v>
      </c>
      <c r="BF107" s="37">
        <f t="shared" si="22"/>
        <v>1093.1500000000001</v>
      </c>
      <c r="BG107" s="47">
        <f t="shared" si="22"/>
        <v>1106.3599999999999</v>
      </c>
      <c r="BH107" s="47">
        <f t="shared" si="22"/>
        <v>6.2</v>
      </c>
      <c r="BI107" s="47">
        <f t="shared" si="22"/>
        <v>0</v>
      </c>
      <c r="BJ107" s="39">
        <f t="shared" si="22"/>
        <v>286.84000000000003</v>
      </c>
      <c r="BK107" s="40">
        <f t="shared" si="22"/>
        <v>21499.402060793996</v>
      </c>
    </row>
    <row r="108" spans="1:63" ht="4.5" customHeight="1">
      <c r="A108" s="16"/>
      <c r="B108" s="29"/>
      <c r="C108" s="50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2"/>
    </row>
    <row r="109" spans="1:63" ht="14.25" customHeight="1">
      <c r="A109" s="16" t="s">
        <v>5</v>
      </c>
      <c r="B109" s="30" t="s">
        <v>26</v>
      </c>
      <c r="C109" s="50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2"/>
    </row>
    <row r="110" spans="1:63">
      <c r="A110" s="16"/>
      <c r="B110" s="25" t="s">
        <v>40</v>
      </c>
      <c r="C110" s="33">
        <v>0</v>
      </c>
      <c r="D110" s="34">
        <v>0</v>
      </c>
      <c r="E110" s="34">
        <v>0</v>
      </c>
      <c r="F110" s="34">
        <v>0</v>
      </c>
      <c r="G110" s="35">
        <v>0</v>
      </c>
      <c r="H110" s="33">
        <v>0</v>
      </c>
      <c r="I110" s="34">
        <v>0</v>
      </c>
      <c r="J110" s="34">
        <v>0</v>
      </c>
      <c r="K110" s="34">
        <v>0</v>
      </c>
      <c r="L110" s="35">
        <v>0</v>
      </c>
      <c r="M110" s="33">
        <v>0</v>
      </c>
      <c r="N110" s="34">
        <v>0</v>
      </c>
      <c r="O110" s="34">
        <v>0</v>
      </c>
      <c r="P110" s="34">
        <v>0</v>
      </c>
      <c r="Q110" s="35">
        <v>0</v>
      </c>
      <c r="R110" s="33">
        <v>0</v>
      </c>
      <c r="S110" s="34">
        <v>0</v>
      </c>
      <c r="T110" s="34">
        <v>0</v>
      </c>
      <c r="U110" s="34">
        <v>0</v>
      </c>
      <c r="V110" s="35">
        <v>0</v>
      </c>
      <c r="W110" s="33">
        <v>0</v>
      </c>
      <c r="X110" s="34">
        <v>0</v>
      </c>
      <c r="Y110" s="34">
        <v>0</v>
      </c>
      <c r="Z110" s="34">
        <v>0</v>
      </c>
      <c r="AA110" s="35">
        <v>0</v>
      </c>
      <c r="AB110" s="33">
        <v>0</v>
      </c>
      <c r="AC110" s="34">
        <v>0</v>
      </c>
      <c r="AD110" s="34">
        <v>0</v>
      </c>
      <c r="AE110" s="34">
        <v>0</v>
      </c>
      <c r="AF110" s="35">
        <v>0</v>
      </c>
      <c r="AG110" s="33">
        <v>0</v>
      </c>
      <c r="AH110" s="34">
        <v>0</v>
      </c>
      <c r="AI110" s="34">
        <v>0</v>
      </c>
      <c r="AJ110" s="34">
        <v>0</v>
      </c>
      <c r="AK110" s="35">
        <v>0</v>
      </c>
      <c r="AL110" s="33">
        <v>0</v>
      </c>
      <c r="AM110" s="34">
        <v>0</v>
      </c>
      <c r="AN110" s="34">
        <v>0</v>
      </c>
      <c r="AO110" s="34">
        <v>0</v>
      </c>
      <c r="AP110" s="35">
        <v>0</v>
      </c>
      <c r="AQ110" s="33">
        <v>0</v>
      </c>
      <c r="AR110" s="34">
        <v>0</v>
      </c>
      <c r="AS110" s="34">
        <v>0</v>
      </c>
      <c r="AT110" s="34">
        <v>0</v>
      </c>
      <c r="AU110" s="35">
        <v>0</v>
      </c>
      <c r="AV110" s="33">
        <v>0</v>
      </c>
      <c r="AW110" s="34">
        <v>0</v>
      </c>
      <c r="AX110" s="34">
        <v>0</v>
      </c>
      <c r="AY110" s="34">
        <v>0</v>
      </c>
      <c r="AZ110" s="35">
        <v>0</v>
      </c>
      <c r="BA110" s="33">
        <v>0</v>
      </c>
      <c r="BB110" s="34">
        <v>0</v>
      </c>
      <c r="BC110" s="34">
        <v>0</v>
      </c>
      <c r="BD110" s="34">
        <v>0</v>
      </c>
      <c r="BE110" s="35">
        <v>0</v>
      </c>
      <c r="BF110" s="33">
        <v>0</v>
      </c>
      <c r="BG110" s="34">
        <v>0</v>
      </c>
      <c r="BH110" s="34">
        <v>0</v>
      </c>
      <c r="BI110" s="34">
        <v>0</v>
      </c>
      <c r="BJ110" s="35">
        <v>0</v>
      </c>
      <c r="BK110" s="36">
        <v>0</v>
      </c>
    </row>
    <row r="111" spans="1:63" ht="13.5" thickBot="1">
      <c r="A111" s="31"/>
      <c r="B111" s="26" t="s">
        <v>87</v>
      </c>
      <c r="C111" s="37">
        <v>0</v>
      </c>
      <c r="D111" s="38">
        <v>0</v>
      </c>
      <c r="E111" s="38">
        <v>0</v>
      </c>
      <c r="F111" s="38">
        <v>0</v>
      </c>
      <c r="G111" s="39">
        <v>0</v>
      </c>
      <c r="H111" s="37">
        <v>0</v>
      </c>
      <c r="I111" s="38">
        <v>0</v>
      </c>
      <c r="J111" s="38">
        <v>0</v>
      </c>
      <c r="K111" s="38">
        <v>0</v>
      </c>
      <c r="L111" s="39">
        <v>0</v>
      </c>
      <c r="M111" s="37">
        <v>0</v>
      </c>
      <c r="N111" s="38">
        <v>0</v>
      </c>
      <c r="O111" s="38">
        <v>0</v>
      </c>
      <c r="P111" s="38">
        <v>0</v>
      </c>
      <c r="Q111" s="39">
        <v>0</v>
      </c>
      <c r="R111" s="37">
        <v>0</v>
      </c>
      <c r="S111" s="38">
        <v>0</v>
      </c>
      <c r="T111" s="38">
        <v>0</v>
      </c>
      <c r="U111" s="38">
        <v>0</v>
      </c>
      <c r="V111" s="39">
        <v>0</v>
      </c>
      <c r="W111" s="37">
        <v>0</v>
      </c>
      <c r="X111" s="38">
        <v>0</v>
      </c>
      <c r="Y111" s="38">
        <v>0</v>
      </c>
      <c r="Z111" s="38">
        <v>0</v>
      </c>
      <c r="AA111" s="39">
        <v>0</v>
      </c>
      <c r="AB111" s="37">
        <v>0</v>
      </c>
      <c r="AC111" s="38">
        <v>0</v>
      </c>
      <c r="AD111" s="38">
        <v>0</v>
      </c>
      <c r="AE111" s="38">
        <v>0</v>
      </c>
      <c r="AF111" s="39">
        <v>0</v>
      </c>
      <c r="AG111" s="37">
        <v>0</v>
      </c>
      <c r="AH111" s="38">
        <v>0</v>
      </c>
      <c r="AI111" s="38">
        <v>0</v>
      </c>
      <c r="AJ111" s="38">
        <v>0</v>
      </c>
      <c r="AK111" s="39">
        <v>0</v>
      </c>
      <c r="AL111" s="37">
        <v>0</v>
      </c>
      <c r="AM111" s="38">
        <v>0</v>
      </c>
      <c r="AN111" s="38">
        <v>0</v>
      </c>
      <c r="AO111" s="38">
        <v>0</v>
      </c>
      <c r="AP111" s="39">
        <v>0</v>
      </c>
      <c r="AQ111" s="37">
        <v>0</v>
      </c>
      <c r="AR111" s="38">
        <v>0</v>
      </c>
      <c r="AS111" s="38">
        <v>0</v>
      </c>
      <c r="AT111" s="38">
        <v>0</v>
      </c>
      <c r="AU111" s="39">
        <v>0</v>
      </c>
      <c r="AV111" s="37">
        <v>0</v>
      </c>
      <c r="AW111" s="38">
        <v>0</v>
      </c>
      <c r="AX111" s="38">
        <v>0</v>
      </c>
      <c r="AY111" s="38">
        <v>0</v>
      </c>
      <c r="AZ111" s="39">
        <v>0</v>
      </c>
      <c r="BA111" s="37">
        <v>0</v>
      </c>
      <c r="BB111" s="38">
        <v>0</v>
      </c>
      <c r="BC111" s="38">
        <v>0</v>
      </c>
      <c r="BD111" s="38">
        <v>0</v>
      </c>
      <c r="BE111" s="39">
        <v>0</v>
      </c>
      <c r="BF111" s="37">
        <v>0</v>
      </c>
      <c r="BG111" s="38">
        <v>0</v>
      </c>
      <c r="BH111" s="38">
        <v>0</v>
      </c>
      <c r="BI111" s="38">
        <v>0</v>
      </c>
      <c r="BJ111" s="39">
        <v>0</v>
      </c>
      <c r="BK111" s="40">
        <v>0</v>
      </c>
    </row>
    <row r="112" spans="1:63" ht="6" customHeight="1">
      <c r="A112" s="5"/>
      <c r="B112" s="22"/>
    </row>
    <row r="113" spans="1:12">
      <c r="A113" s="5"/>
      <c r="B113" s="5" t="s">
        <v>29</v>
      </c>
      <c r="L113" s="17" t="s">
        <v>41</v>
      </c>
    </row>
    <row r="114" spans="1:12">
      <c r="A114" s="5"/>
      <c r="B114" s="5" t="s">
        <v>30</v>
      </c>
      <c r="L114" s="5" t="s">
        <v>33</v>
      </c>
    </row>
    <row r="115" spans="1:12">
      <c r="L115" s="5" t="s">
        <v>34</v>
      </c>
    </row>
    <row r="116" spans="1:12">
      <c r="B116" s="5" t="s">
        <v>36</v>
      </c>
      <c r="L116" s="5" t="s">
        <v>102</v>
      </c>
    </row>
    <row r="117" spans="1:12">
      <c r="B117" s="5" t="s">
        <v>37</v>
      </c>
      <c r="L117" s="5" t="s">
        <v>104</v>
      </c>
    </row>
    <row r="118" spans="1:12">
      <c r="B118" s="5"/>
      <c r="L118" s="5" t="s">
        <v>35</v>
      </c>
    </row>
  </sheetData>
  <mergeCells count="49">
    <mergeCell ref="B1:B5"/>
    <mergeCell ref="C7:BK7"/>
    <mergeCell ref="C6:BK6"/>
    <mergeCell ref="C3:L3"/>
    <mergeCell ref="H4:L4"/>
    <mergeCell ref="R4:V4"/>
    <mergeCell ref="C2:V2"/>
    <mergeCell ref="C1:BK1"/>
    <mergeCell ref="BA3:BJ3"/>
    <mergeCell ref="BK2:BK5"/>
    <mergeCell ref="W3:AF3"/>
    <mergeCell ref="AG3:AP3"/>
    <mergeCell ref="W2:AP2"/>
    <mergeCell ref="AQ2:BJ2"/>
    <mergeCell ref="AG4:AK4"/>
    <mergeCell ref="C46:BK46"/>
    <mergeCell ref="C49:BK49"/>
    <mergeCell ref="C52:BK52"/>
    <mergeCell ref="AL4:AP4"/>
    <mergeCell ref="BF4:BJ4"/>
    <mergeCell ref="AV4:AZ4"/>
    <mergeCell ref="C4:G4"/>
    <mergeCell ref="M4:Q4"/>
    <mergeCell ref="W4:AA4"/>
    <mergeCell ref="AQ4:AU4"/>
    <mergeCell ref="AB4:AF4"/>
    <mergeCell ref="BA4:BE4"/>
    <mergeCell ref="C106:BK106"/>
    <mergeCell ref="A1:A5"/>
    <mergeCell ref="C89:BK89"/>
    <mergeCell ref="C108:BK108"/>
    <mergeCell ref="C67:BK67"/>
    <mergeCell ref="C65:BK65"/>
    <mergeCell ref="C72:BK72"/>
    <mergeCell ref="C87:BK87"/>
    <mergeCell ref="C88:BK88"/>
    <mergeCell ref="AQ3:AZ3"/>
    <mergeCell ref="C92:BK92"/>
    <mergeCell ref="C66:BK66"/>
    <mergeCell ref="M3:V3"/>
    <mergeCell ref="C11:BK11"/>
    <mergeCell ref="C14:BK14"/>
    <mergeCell ref="C109:BK109"/>
    <mergeCell ref="C93:BK93"/>
    <mergeCell ref="C94:BK94"/>
    <mergeCell ref="C97:BK97"/>
    <mergeCell ref="C101:BK101"/>
    <mergeCell ref="C102:BK102"/>
    <mergeCell ref="C103:BK103"/>
  </mergeCells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43"/>
  <sheetViews>
    <sheetView workbookViewId="0">
      <selection activeCell="I15" sqref="I15"/>
    </sheetView>
  </sheetViews>
  <sheetFormatPr defaultRowHeight="12.75"/>
  <cols>
    <col min="2" max="2" width="28" customWidth="1"/>
    <col min="3" max="3" width="13.5703125" customWidth="1"/>
    <col min="4" max="5" width="18.42578125" bestFit="1" customWidth="1"/>
    <col min="6" max="6" width="10" bestFit="1" customWidth="1"/>
    <col min="7" max="7" width="20" bestFit="1" customWidth="1"/>
    <col min="8" max="8" width="15.85546875" bestFit="1" customWidth="1"/>
    <col min="9" max="9" width="17" bestFit="1" customWidth="1"/>
    <col min="10" max="10" width="9.140625" bestFit="1" customWidth="1"/>
    <col min="11" max="11" width="19.85546875" bestFit="1" customWidth="1"/>
  </cols>
  <sheetData>
    <row r="2" spans="1:11">
      <c r="A2" s="80" t="s">
        <v>161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1">
      <c r="A3" s="83" t="s">
        <v>131</v>
      </c>
      <c r="B3" s="61"/>
      <c r="C3" s="61"/>
      <c r="D3" s="61"/>
      <c r="E3" s="61"/>
      <c r="F3" s="61"/>
      <c r="G3" s="61"/>
      <c r="H3" s="61"/>
      <c r="I3" s="61"/>
      <c r="J3" s="61"/>
      <c r="K3" s="84"/>
    </row>
    <row r="4" spans="1:11" ht="30">
      <c r="A4" s="49" t="s">
        <v>79</v>
      </c>
      <c r="B4" s="21" t="s">
        <v>42</v>
      </c>
      <c r="C4" s="21" t="s">
        <v>91</v>
      </c>
      <c r="D4" s="21" t="s">
        <v>92</v>
      </c>
      <c r="E4" s="21" t="s">
        <v>7</v>
      </c>
      <c r="F4" s="21" t="s">
        <v>8</v>
      </c>
      <c r="G4" s="21" t="s">
        <v>23</v>
      </c>
      <c r="H4" s="21" t="s">
        <v>98</v>
      </c>
      <c r="I4" s="21" t="s">
        <v>99</v>
      </c>
      <c r="J4" s="21" t="s">
        <v>78</v>
      </c>
      <c r="K4" s="21" t="s">
        <v>100</v>
      </c>
    </row>
    <row r="5" spans="1:11">
      <c r="A5" s="18">
        <v>1</v>
      </c>
      <c r="B5" s="19" t="s">
        <v>43</v>
      </c>
      <c r="C5" s="48">
        <v>3.7237080000000001E-3</v>
      </c>
      <c r="D5" s="34">
        <v>1.9196064999999998E-2</v>
      </c>
      <c r="E5" s="34">
        <v>2.710638849</v>
      </c>
      <c r="F5" s="34">
        <v>0</v>
      </c>
      <c r="G5" s="34">
        <v>8.3515619999999999E-3</v>
      </c>
      <c r="H5" s="34">
        <v>0</v>
      </c>
      <c r="I5" s="34">
        <v>0</v>
      </c>
      <c r="J5" s="34">
        <v>2.741910184</v>
      </c>
      <c r="K5" s="34">
        <v>0</v>
      </c>
    </row>
    <row r="6" spans="1:11">
      <c r="A6" s="18">
        <v>2</v>
      </c>
      <c r="B6" s="20" t="s">
        <v>44</v>
      </c>
      <c r="C6" s="48">
        <v>83.677357357000005</v>
      </c>
      <c r="D6" s="34">
        <v>149.99057581700001</v>
      </c>
      <c r="E6" s="34">
        <v>262.47374745399998</v>
      </c>
      <c r="F6" s="34">
        <v>0</v>
      </c>
      <c r="G6" s="34">
        <v>3.6667286340000005</v>
      </c>
      <c r="H6" s="34">
        <v>0</v>
      </c>
      <c r="I6" s="34">
        <v>0</v>
      </c>
      <c r="J6" s="34">
        <v>499.808409262</v>
      </c>
      <c r="K6" s="34">
        <v>0</v>
      </c>
    </row>
    <row r="7" spans="1:11">
      <c r="A7" s="18">
        <v>3</v>
      </c>
      <c r="B7" s="19" t="s">
        <v>45</v>
      </c>
      <c r="C7" s="48">
        <v>3.1584949999999999E-3</v>
      </c>
      <c r="D7" s="34">
        <v>2.2082819999999998E-3</v>
      </c>
      <c r="E7" s="34">
        <v>0.65561092399999998</v>
      </c>
      <c r="F7" s="34">
        <v>0</v>
      </c>
      <c r="G7" s="34">
        <v>2.1295400000000001E-4</v>
      </c>
      <c r="H7" s="34">
        <v>0</v>
      </c>
      <c r="I7" s="34">
        <v>0</v>
      </c>
      <c r="J7" s="34">
        <v>0.66119065499999996</v>
      </c>
      <c r="K7" s="34">
        <v>0</v>
      </c>
    </row>
    <row r="8" spans="1:11">
      <c r="A8" s="18">
        <v>4</v>
      </c>
      <c r="B8" s="20" t="s">
        <v>46</v>
      </c>
      <c r="C8" s="48">
        <v>0.11055921200000002</v>
      </c>
      <c r="D8" s="34">
        <v>3.8421126409999999</v>
      </c>
      <c r="E8" s="34">
        <v>16.665531844</v>
      </c>
      <c r="F8" s="34">
        <v>0</v>
      </c>
      <c r="G8" s="34">
        <v>2.6130797000000001E-2</v>
      </c>
      <c r="H8" s="34">
        <v>0</v>
      </c>
      <c r="I8" s="34">
        <v>0</v>
      </c>
      <c r="J8" s="34">
        <v>20.644334493999999</v>
      </c>
      <c r="K8" s="34">
        <v>0</v>
      </c>
    </row>
    <row r="9" spans="1:11">
      <c r="A9" s="18">
        <v>5</v>
      </c>
      <c r="B9" s="20" t="s">
        <v>47</v>
      </c>
      <c r="C9" s="48">
        <v>0.87651560800000006</v>
      </c>
      <c r="D9" s="34">
        <v>2.5876022650000001</v>
      </c>
      <c r="E9" s="34">
        <v>39.498868606000002</v>
      </c>
      <c r="F9" s="34">
        <v>0</v>
      </c>
      <c r="G9" s="34">
        <v>0.35837639399999999</v>
      </c>
      <c r="H9" s="34">
        <v>0</v>
      </c>
      <c r="I9" s="34">
        <v>0</v>
      </c>
      <c r="J9" s="34">
        <v>43.321362872999998</v>
      </c>
      <c r="K9" s="34">
        <v>0</v>
      </c>
    </row>
    <row r="10" spans="1:11">
      <c r="A10" s="18">
        <v>6</v>
      </c>
      <c r="B10" s="20" t="s">
        <v>48</v>
      </c>
      <c r="C10" s="48">
        <v>0.17287608200000001</v>
      </c>
      <c r="D10" s="34">
        <v>4.2567203989999998</v>
      </c>
      <c r="E10" s="34">
        <v>48.602813703999999</v>
      </c>
      <c r="F10" s="34">
        <v>0</v>
      </c>
      <c r="G10" s="34">
        <v>0.109955681</v>
      </c>
      <c r="H10" s="34">
        <v>0</v>
      </c>
      <c r="I10" s="34">
        <v>0</v>
      </c>
      <c r="J10" s="34">
        <v>53.142365866000006</v>
      </c>
      <c r="K10" s="34">
        <v>0</v>
      </c>
    </row>
    <row r="11" spans="1:11">
      <c r="A11" s="18">
        <v>7</v>
      </c>
      <c r="B11" s="20" t="s">
        <v>49</v>
      </c>
      <c r="C11" s="48">
        <v>0.108054023</v>
      </c>
      <c r="D11" s="34">
        <v>2.9022055020000002</v>
      </c>
      <c r="E11" s="34">
        <v>15.274999614000002</v>
      </c>
      <c r="F11" s="34">
        <v>0</v>
      </c>
      <c r="G11" s="34">
        <v>2.8900749999999999E-2</v>
      </c>
      <c r="H11" s="34">
        <v>0</v>
      </c>
      <c r="I11" s="34">
        <v>0</v>
      </c>
      <c r="J11" s="34">
        <v>18.314159889000003</v>
      </c>
      <c r="K11" s="34">
        <v>0</v>
      </c>
    </row>
    <row r="12" spans="1:11">
      <c r="A12" s="18">
        <v>8</v>
      </c>
      <c r="B12" s="19" t="s">
        <v>50</v>
      </c>
      <c r="C12" s="48">
        <v>2.8653709999999998E-3</v>
      </c>
      <c r="D12" s="34">
        <v>2.5667730000000001E-3</v>
      </c>
      <c r="E12" s="34">
        <v>1.0093064780000001</v>
      </c>
      <c r="F12" s="34">
        <v>0</v>
      </c>
      <c r="G12" s="34">
        <v>1.036114E-2</v>
      </c>
      <c r="H12" s="34">
        <v>0</v>
      </c>
      <c r="I12" s="34">
        <v>0</v>
      </c>
      <c r="J12" s="34">
        <v>1.0250997620000002</v>
      </c>
      <c r="K12" s="34">
        <v>0</v>
      </c>
    </row>
    <row r="13" spans="1:11">
      <c r="A13" s="18">
        <v>9</v>
      </c>
      <c r="B13" s="19" t="s">
        <v>51</v>
      </c>
      <c r="C13" s="48">
        <v>5.1018408000000001E-2</v>
      </c>
      <c r="D13" s="34">
        <v>0.119226109</v>
      </c>
      <c r="E13" s="34">
        <v>1.036242968</v>
      </c>
      <c r="F13" s="34">
        <v>0</v>
      </c>
      <c r="G13" s="34">
        <v>0</v>
      </c>
      <c r="H13" s="34">
        <v>0</v>
      </c>
      <c r="I13" s="34">
        <v>0</v>
      </c>
      <c r="J13" s="34">
        <v>1.206487485</v>
      </c>
      <c r="K13" s="34">
        <v>0</v>
      </c>
    </row>
    <row r="14" spans="1:11">
      <c r="A14" s="18">
        <v>10</v>
      </c>
      <c r="B14" s="20" t="s">
        <v>52</v>
      </c>
      <c r="C14" s="48">
        <v>79.505054758</v>
      </c>
      <c r="D14" s="34">
        <v>25.787984360999999</v>
      </c>
      <c r="E14" s="34">
        <v>68.413437578000014</v>
      </c>
      <c r="F14" s="34">
        <v>0</v>
      </c>
      <c r="G14" s="34">
        <v>0.93765811500000007</v>
      </c>
      <c r="H14" s="34">
        <v>0</v>
      </c>
      <c r="I14" s="34">
        <v>0</v>
      </c>
      <c r="J14" s="34">
        <v>174.644134812</v>
      </c>
      <c r="K14" s="34">
        <v>0</v>
      </c>
    </row>
    <row r="15" spans="1:11">
      <c r="A15" s="18">
        <v>11</v>
      </c>
      <c r="B15" s="20" t="s">
        <v>53</v>
      </c>
      <c r="C15" s="48">
        <v>25.126231963999999</v>
      </c>
      <c r="D15" s="34">
        <v>195.69944452199999</v>
      </c>
      <c r="E15" s="34">
        <v>530.51579087799996</v>
      </c>
      <c r="F15" s="34">
        <v>0</v>
      </c>
      <c r="G15" s="34">
        <v>2.1840386359999999</v>
      </c>
      <c r="H15" s="34">
        <v>0</v>
      </c>
      <c r="I15" s="34">
        <v>0</v>
      </c>
      <c r="J15" s="34">
        <v>753.52550599999995</v>
      </c>
      <c r="K15" s="34">
        <v>0</v>
      </c>
    </row>
    <row r="16" spans="1:11">
      <c r="A16" s="18">
        <v>12</v>
      </c>
      <c r="B16" s="20" t="s">
        <v>54</v>
      </c>
      <c r="C16" s="48">
        <v>174.09504699300001</v>
      </c>
      <c r="D16" s="34">
        <v>336.80522057500002</v>
      </c>
      <c r="E16" s="34">
        <v>192.55625159299998</v>
      </c>
      <c r="F16" s="34">
        <v>0</v>
      </c>
      <c r="G16" s="34">
        <v>0.99086096600000007</v>
      </c>
      <c r="H16" s="34">
        <v>0</v>
      </c>
      <c r="I16" s="34">
        <v>0</v>
      </c>
      <c r="J16" s="34">
        <v>704.44738012699997</v>
      </c>
      <c r="K16" s="34">
        <v>0</v>
      </c>
    </row>
    <row r="17" spans="1:11">
      <c r="A17" s="18">
        <v>13</v>
      </c>
      <c r="B17" s="20" t="s">
        <v>55</v>
      </c>
      <c r="C17" s="48">
        <v>9.6426132999999997E-2</v>
      </c>
      <c r="D17" s="34">
        <v>0.23445578300000003</v>
      </c>
      <c r="E17" s="34">
        <v>8.5100324510000007</v>
      </c>
      <c r="F17" s="34">
        <v>0</v>
      </c>
      <c r="G17" s="34">
        <v>3.1808634999999995E-2</v>
      </c>
      <c r="H17" s="34">
        <v>0</v>
      </c>
      <c r="I17" s="34">
        <v>0</v>
      </c>
      <c r="J17" s="34">
        <v>8.8727230020000007</v>
      </c>
      <c r="K17" s="34">
        <v>0</v>
      </c>
    </row>
    <row r="18" spans="1:11">
      <c r="A18" s="18">
        <v>14</v>
      </c>
      <c r="B18" s="20" t="s">
        <v>56</v>
      </c>
      <c r="C18" s="48">
        <v>0.45252716300000001</v>
      </c>
      <c r="D18" s="34">
        <v>0.25452242999999997</v>
      </c>
      <c r="E18" s="34">
        <v>6.4523392719999997</v>
      </c>
      <c r="F18" s="34">
        <v>0</v>
      </c>
      <c r="G18" s="34">
        <v>3.2396309000000005E-2</v>
      </c>
      <c r="H18" s="34">
        <v>0</v>
      </c>
      <c r="I18" s="34">
        <v>0</v>
      </c>
      <c r="J18" s="34">
        <v>7.1917851739999996</v>
      </c>
      <c r="K18" s="34">
        <v>0</v>
      </c>
    </row>
    <row r="19" spans="1:11">
      <c r="A19" s="18">
        <v>15</v>
      </c>
      <c r="B19" s="20" t="s">
        <v>57</v>
      </c>
      <c r="C19" s="48">
        <v>0.31234539700000002</v>
      </c>
      <c r="D19" s="34">
        <v>2.2936957649999998</v>
      </c>
      <c r="E19" s="34">
        <v>26.974715331000002</v>
      </c>
      <c r="F19" s="34">
        <v>0</v>
      </c>
      <c r="G19" s="34">
        <v>5.1439233000000001E-2</v>
      </c>
      <c r="H19" s="34">
        <v>0</v>
      </c>
      <c r="I19" s="34">
        <v>0</v>
      </c>
      <c r="J19" s="34">
        <v>29.632195726000003</v>
      </c>
      <c r="K19" s="34">
        <v>0</v>
      </c>
    </row>
    <row r="20" spans="1:11">
      <c r="A20" s="18">
        <v>16</v>
      </c>
      <c r="B20" s="20" t="s">
        <v>58</v>
      </c>
      <c r="C20" s="48">
        <v>705.66525224899999</v>
      </c>
      <c r="D20" s="34">
        <v>323.10158291499999</v>
      </c>
      <c r="E20" s="34">
        <v>659.1647648789999</v>
      </c>
      <c r="F20" s="34">
        <v>0</v>
      </c>
      <c r="G20" s="34">
        <v>8.1188835290000014</v>
      </c>
      <c r="H20" s="34">
        <v>0</v>
      </c>
      <c r="I20" s="34">
        <v>0</v>
      </c>
      <c r="J20" s="34">
        <v>1696.0504835719998</v>
      </c>
      <c r="K20" s="34">
        <v>0</v>
      </c>
    </row>
    <row r="21" spans="1:11">
      <c r="A21" s="18">
        <v>17</v>
      </c>
      <c r="B21" s="20" t="s">
        <v>59</v>
      </c>
      <c r="C21" s="48">
        <v>30.883980249</v>
      </c>
      <c r="D21" s="34">
        <v>6.8810072660000001</v>
      </c>
      <c r="E21" s="34">
        <v>91.091762914</v>
      </c>
      <c r="F21" s="34">
        <v>0</v>
      </c>
      <c r="G21" s="34">
        <v>0.60677088700000004</v>
      </c>
      <c r="H21" s="34">
        <v>0</v>
      </c>
      <c r="I21" s="34">
        <v>0</v>
      </c>
      <c r="J21" s="34">
        <v>129.463521316</v>
      </c>
      <c r="K21" s="34">
        <v>0</v>
      </c>
    </row>
    <row r="22" spans="1:11">
      <c r="A22" s="18">
        <v>18</v>
      </c>
      <c r="B22" s="19" t="s">
        <v>60</v>
      </c>
      <c r="C22" s="48">
        <v>0</v>
      </c>
      <c r="D22" s="34">
        <v>0</v>
      </c>
      <c r="E22" s="34">
        <v>2.9453120999999999E-2</v>
      </c>
      <c r="F22" s="34">
        <v>0</v>
      </c>
      <c r="G22" s="34">
        <v>0</v>
      </c>
      <c r="H22" s="34">
        <v>0</v>
      </c>
      <c r="I22" s="34">
        <v>0</v>
      </c>
      <c r="J22" s="34">
        <v>2.9453120999999999E-2</v>
      </c>
      <c r="K22" s="34">
        <v>0</v>
      </c>
    </row>
    <row r="23" spans="1:11">
      <c r="A23" s="18">
        <v>19</v>
      </c>
      <c r="B23" s="20" t="s">
        <v>61</v>
      </c>
      <c r="C23" s="48">
        <v>0.85866804399999996</v>
      </c>
      <c r="D23" s="34">
        <v>8.6207424569999986</v>
      </c>
      <c r="E23" s="34">
        <v>88.325307717000001</v>
      </c>
      <c r="F23" s="34">
        <v>0</v>
      </c>
      <c r="G23" s="34">
        <v>1.4023288220000001</v>
      </c>
      <c r="H23" s="34">
        <v>0</v>
      </c>
      <c r="I23" s="34">
        <v>0</v>
      </c>
      <c r="J23" s="34">
        <v>99.207047039999992</v>
      </c>
      <c r="K23" s="34">
        <v>0</v>
      </c>
    </row>
    <row r="24" spans="1:11">
      <c r="A24" s="18">
        <v>20</v>
      </c>
      <c r="B24" s="20" t="s">
        <v>62</v>
      </c>
      <c r="C24" s="48">
        <v>4513.0398850250003</v>
      </c>
      <c r="D24" s="34">
        <v>3193.258321543</v>
      </c>
      <c r="E24" s="34">
        <v>2658.6539036459999</v>
      </c>
      <c r="F24" s="34">
        <v>0</v>
      </c>
      <c r="G24" s="34">
        <v>29.997352226</v>
      </c>
      <c r="H24" s="34">
        <v>0</v>
      </c>
      <c r="I24" s="34">
        <v>0</v>
      </c>
      <c r="J24" s="34">
        <v>10394.949462439999</v>
      </c>
      <c r="K24" s="34">
        <v>0</v>
      </c>
    </row>
    <row r="25" spans="1:11">
      <c r="A25" s="18">
        <v>21</v>
      </c>
      <c r="B25" s="19" t="s">
        <v>63</v>
      </c>
      <c r="C25" s="48">
        <v>0</v>
      </c>
      <c r="D25" s="34">
        <v>0</v>
      </c>
      <c r="E25" s="34">
        <v>0.751342395</v>
      </c>
      <c r="F25" s="34">
        <v>0</v>
      </c>
      <c r="G25" s="34">
        <v>0</v>
      </c>
      <c r="H25" s="34">
        <v>0</v>
      </c>
      <c r="I25" s="34">
        <v>0</v>
      </c>
      <c r="J25" s="34">
        <v>0.751342395</v>
      </c>
      <c r="K25" s="34">
        <v>0</v>
      </c>
    </row>
    <row r="26" spans="1:11">
      <c r="A26" s="18">
        <v>22</v>
      </c>
      <c r="B26" s="20" t="s">
        <v>64</v>
      </c>
      <c r="C26" s="48">
        <v>0.21669687900000001</v>
      </c>
      <c r="D26" s="34">
        <v>1.9478687959999998</v>
      </c>
      <c r="E26" s="34">
        <v>3.1174397059999999</v>
      </c>
      <c r="F26" s="34">
        <v>0</v>
      </c>
      <c r="G26" s="34">
        <v>1.7268099999999998E-3</v>
      </c>
      <c r="H26" s="34">
        <v>0</v>
      </c>
      <c r="I26" s="34">
        <v>0</v>
      </c>
      <c r="J26" s="34">
        <v>5.2837321909999995</v>
      </c>
      <c r="K26" s="34">
        <v>0</v>
      </c>
    </row>
    <row r="27" spans="1:11">
      <c r="A27" s="18">
        <v>23</v>
      </c>
      <c r="B27" s="19" t="s">
        <v>65</v>
      </c>
      <c r="C27" s="48">
        <v>0</v>
      </c>
      <c r="D27" s="34">
        <v>0</v>
      </c>
      <c r="E27" s="34">
        <v>0.42807944099999995</v>
      </c>
      <c r="F27" s="34">
        <v>0</v>
      </c>
      <c r="G27" s="34">
        <v>0</v>
      </c>
      <c r="H27" s="34">
        <v>0</v>
      </c>
      <c r="I27" s="34">
        <v>0</v>
      </c>
      <c r="J27" s="34">
        <v>0.42807944099999995</v>
      </c>
      <c r="K27" s="34">
        <v>0</v>
      </c>
    </row>
    <row r="28" spans="1:11">
      <c r="A28" s="18">
        <v>24</v>
      </c>
      <c r="B28" s="19" t="s">
        <v>66</v>
      </c>
      <c r="C28" s="48">
        <v>0</v>
      </c>
      <c r="D28" s="34">
        <v>0</v>
      </c>
      <c r="E28" s="34">
        <v>1.364555736</v>
      </c>
      <c r="F28" s="34">
        <v>0</v>
      </c>
      <c r="G28" s="34">
        <v>4.2923010000000001E-3</v>
      </c>
      <c r="H28" s="34">
        <v>0</v>
      </c>
      <c r="I28" s="34">
        <v>0</v>
      </c>
      <c r="J28" s="34">
        <v>1.368848037</v>
      </c>
      <c r="K28" s="34">
        <v>0</v>
      </c>
    </row>
    <row r="29" spans="1:11">
      <c r="A29" s="18">
        <v>25</v>
      </c>
      <c r="B29" s="20" t="s">
        <v>67</v>
      </c>
      <c r="C29" s="48">
        <v>511.08770723800001</v>
      </c>
      <c r="D29" s="34">
        <v>852.49014082199994</v>
      </c>
      <c r="E29" s="34">
        <v>420.42950580000002</v>
      </c>
      <c r="F29" s="34">
        <v>0</v>
      </c>
      <c r="G29" s="34">
        <v>1.725763495</v>
      </c>
      <c r="H29" s="34">
        <v>0</v>
      </c>
      <c r="I29" s="34">
        <v>0</v>
      </c>
      <c r="J29" s="34">
        <v>1785.7331173550001</v>
      </c>
      <c r="K29" s="34">
        <v>0</v>
      </c>
    </row>
    <row r="30" spans="1:11">
      <c r="A30" s="18">
        <v>26</v>
      </c>
      <c r="B30" s="20" t="s">
        <v>68</v>
      </c>
      <c r="C30" s="48">
        <v>23.631191688000001</v>
      </c>
      <c r="D30" s="34">
        <v>4.0536333170000001</v>
      </c>
      <c r="E30" s="34">
        <v>29.560107035000001</v>
      </c>
      <c r="F30" s="34">
        <v>0</v>
      </c>
      <c r="G30" s="34">
        <v>0.219009815</v>
      </c>
      <c r="H30" s="34">
        <v>0</v>
      </c>
      <c r="I30" s="34">
        <v>0</v>
      </c>
      <c r="J30" s="34">
        <v>57.463941855000002</v>
      </c>
      <c r="K30" s="34">
        <v>0</v>
      </c>
    </row>
    <row r="31" spans="1:11">
      <c r="A31" s="18">
        <v>27</v>
      </c>
      <c r="B31" s="20" t="s">
        <v>17</v>
      </c>
      <c r="C31" s="48">
        <v>66.284658334</v>
      </c>
      <c r="D31" s="34">
        <v>708.61871783000004</v>
      </c>
      <c r="E31" s="34">
        <v>573.80170413500002</v>
      </c>
      <c r="F31" s="34">
        <v>0</v>
      </c>
      <c r="G31" s="34">
        <v>5.5177996579999995</v>
      </c>
      <c r="H31" s="34">
        <v>0</v>
      </c>
      <c r="I31" s="34">
        <v>0</v>
      </c>
      <c r="J31" s="34">
        <v>1354.222879957</v>
      </c>
      <c r="K31" s="34">
        <v>0</v>
      </c>
    </row>
    <row r="32" spans="1:11">
      <c r="A32" s="18">
        <v>28</v>
      </c>
      <c r="B32" s="20" t="s">
        <v>69</v>
      </c>
      <c r="C32" s="48">
        <v>0.29102192100000002</v>
      </c>
      <c r="D32" s="34">
        <v>0.40454737599999996</v>
      </c>
      <c r="E32" s="34">
        <v>4.0778796269999997</v>
      </c>
      <c r="F32" s="34">
        <v>0</v>
      </c>
      <c r="G32" s="34">
        <v>4.2185849999999995E-3</v>
      </c>
      <c r="H32" s="34">
        <v>0</v>
      </c>
      <c r="I32" s="34">
        <v>0</v>
      </c>
      <c r="J32" s="34">
        <v>4.7776675090000005</v>
      </c>
      <c r="K32" s="34">
        <v>0</v>
      </c>
    </row>
    <row r="33" spans="1:11">
      <c r="A33" s="18">
        <v>29</v>
      </c>
      <c r="B33" s="20" t="s">
        <v>70</v>
      </c>
      <c r="C33" s="48">
        <v>62.656127484000002</v>
      </c>
      <c r="D33" s="34">
        <v>51.773666656000003</v>
      </c>
      <c r="E33" s="34">
        <v>80.512590365000008</v>
      </c>
      <c r="F33" s="34">
        <v>0</v>
      </c>
      <c r="G33" s="34">
        <v>2.140647849</v>
      </c>
      <c r="H33" s="34">
        <v>0</v>
      </c>
      <c r="I33" s="34">
        <v>0</v>
      </c>
      <c r="J33" s="34">
        <v>197.08303235400001</v>
      </c>
      <c r="K33" s="34">
        <v>0</v>
      </c>
    </row>
    <row r="34" spans="1:11">
      <c r="A34" s="18">
        <v>30</v>
      </c>
      <c r="B34" s="20" t="s">
        <v>71</v>
      </c>
      <c r="C34" s="48">
        <v>418.87750328300001</v>
      </c>
      <c r="D34" s="34">
        <v>737.31146007299992</v>
      </c>
      <c r="E34" s="34">
        <v>90.479897566000005</v>
      </c>
      <c r="F34" s="34">
        <v>0</v>
      </c>
      <c r="G34" s="34">
        <v>0.44742867400000003</v>
      </c>
      <c r="H34" s="34">
        <v>0</v>
      </c>
      <c r="I34" s="34">
        <v>0</v>
      </c>
      <c r="J34" s="34">
        <v>1247.1162895959999</v>
      </c>
      <c r="K34" s="34">
        <v>0</v>
      </c>
    </row>
    <row r="35" spans="1:11">
      <c r="A35" s="18">
        <v>31</v>
      </c>
      <c r="B35" s="19" t="s">
        <v>72</v>
      </c>
      <c r="C35" s="48">
        <v>4.0480539000000003E-2</v>
      </c>
      <c r="D35" s="34">
        <v>0.56417609599999996</v>
      </c>
      <c r="E35" s="34">
        <v>4.4841762739999993</v>
      </c>
      <c r="F35" s="34">
        <v>0</v>
      </c>
      <c r="G35" s="34">
        <v>1.051843E-3</v>
      </c>
      <c r="H35" s="34">
        <v>0</v>
      </c>
      <c r="I35" s="34">
        <v>0</v>
      </c>
      <c r="J35" s="34">
        <v>5.0898847519999988</v>
      </c>
      <c r="K35" s="34">
        <v>0</v>
      </c>
    </row>
    <row r="36" spans="1:11">
      <c r="A36" s="18">
        <v>32</v>
      </c>
      <c r="B36" s="20" t="s">
        <v>73</v>
      </c>
      <c r="C36" s="48">
        <v>259.20400996399997</v>
      </c>
      <c r="D36" s="34">
        <v>209.56109298300001</v>
      </c>
      <c r="E36" s="34">
        <v>367.28903635500001</v>
      </c>
      <c r="F36" s="34">
        <v>0</v>
      </c>
      <c r="G36" s="34">
        <v>1.488519911</v>
      </c>
      <c r="H36" s="34">
        <v>0</v>
      </c>
      <c r="I36" s="34">
        <v>0</v>
      </c>
      <c r="J36" s="34">
        <v>837.54265921299998</v>
      </c>
      <c r="K36" s="34">
        <v>0</v>
      </c>
    </row>
    <row r="37" spans="1:11">
      <c r="A37" s="18">
        <v>33</v>
      </c>
      <c r="B37" s="20" t="s">
        <v>74</v>
      </c>
      <c r="C37" s="48">
        <v>1.1415450000000001E-3</v>
      </c>
      <c r="D37" s="34">
        <v>1.2052E-4</v>
      </c>
      <c r="E37" s="34">
        <v>0.55781371699999993</v>
      </c>
      <c r="F37" s="34">
        <v>0</v>
      </c>
      <c r="G37" s="34">
        <v>0</v>
      </c>
      <c r="H37" s="34">
        <v>0</v>
      </c>
      <c r="I37" s="34">
        <v>0</v>
      </c>
      <c r="J37" s="34">
        <v>0.55907578199999985</v>
      </c>
      <c r="K37" s="34">
        <v>0</v>
      </c>
    </row>
    <row r="38" spans="1:11">
      <c r="A38" s="18">
        <v>34</v>
      </c>
      <c r="B38" s="20" t="s">
        <v>75</v>
      </c>
      <c r="C38" s="48">
        <v>35.452142905000002</v>
      </c>
      <c r="D38" s="34">
        <v>117.38387166400001</v>
      </c>
      <c r="E38" s="34">
        <v>285.42544654800002</v>
      </c>
      <c r="F38" s="34">
        <v>0</v>
      </c>
      <c r="G38" s="34">
        <v>2.396940302</v>
      </c>
      <c r="H38" s="34">
        <v>0</v>
      </c>
      <c r="I38" s="34">
        <v>0</v>
      </c>
      <c r="J38" s="34">
        <v>440.65840141900009</v>
      </c>
      <c r="K38" s="34">
        <v>0</v>
      </c>
    </row>
    <row r="39" spans="1:11">
      <c r="A39" s="18">
        <v>35</v>
      </c>
      <c r="B39" s="20" t="s">
        <v>76</v>
      </c>
      <c r="C39" s="48">
        <v>0.18051861200000002</v>
      </c>
      <c r="D39" s="34">
        <v>2.5526580479999996</v>
      </c>
      <c r="E39" s="34">
        <v>12.065449274000001</v>
      </c>
      <c r="F39" s="34">
        <v>0</v>
      </c>
      <c r="G39" s="34">
        <v>1.3465119000000001E-2</v>
      </c>
      <c r="H39" s="34">
        <v>0</v>
      </c>
      <c r="I39" s="34">
        <v>0</v>
      </c>
      <c r="J39" s="34">
        <v>14.812091053</v>
      </c>
      <c r="K39" s="34">
        <v>0</v>
      </c>
    </row>
    <row r="40" spans="1:11">
      <c r="A40" s="18">
        <v>36</v>
      </c>
      <c r="B40" s="20" t="s">
        <v>77</v>
      </c>
      <c r="C40" s="48">
        <v>142.66241808699999</v>
      </c>
      <c r="D40" s="34">
        <v>362.69512889599997</v>
      </c>
      <c r="E40" s="34">
        <v>399.41266591299996</v>
      </c>
      <c r="F40" s="34">
        <v>0</v>
      </c>
      <c r="G40" s="34">
        <v>2.4348141820000002</v>
      </c>
      <c r="H40" s="34">
        <v>0</v>
      </c>
      <c r="I40" s="34">
        <v>0</v>
      </c>
      <c r="J40" s="34">
        <v>907.20502707799983</v>
      </c>
      <c r="K40" s="34">
        <v>0</v>
      </c>
    </row>
    <row r="41" spans="1:11">
      <c r="A41" s="18">
        <v>37</v>
      </c>
      <c r="B41" s="20" t="s">
        <v>135</v>
      </c>
      <c r="C41" s="48">
        <v>0</v>
      </c>
      <c r="D41" s="34">
        <v>0.29530449199999997</v>
      </c>
      <c r="E41" s="34">
        <v>0.13140891999999998</v>
      </c>
      <c r="F41" s="34">
        <v>0</v>
      </c>
      <c r="G41" s="34">
        <v>0</v>
      </c>
      <c r="H41" s="34">
        <v>0</v>
      </c>
      <c r="I41" s="34">
        <v>0</v>
      </c>
      <c r="J41" s="34">
        <v>0.42671341199999996</v>
      </c>
      <c r="K41" s="34">
        <v>0</v>
      </c>
    </row>
    <row r="42" spans="1:11" ht="15">
      <c r="A42" s="21" t="s">
        <v>11</v>
      </c>
      <c r="B42" s="4"/>
      <c r="C42" s="34">
        <f>SUM(C5:C41)</f>
        <v>7135.6271647179992</v>
      </c>
      <c r="D42" s="34">
        <f>SUM(D5:D41)</f>
        <v>7306.3117790389997</v>
      </c>
      <c r="E42" s="34">
        <f>SUM(E5:E41)</f>
        <v>6992.5046186279978</v>
      </c>
      <c r="F42" s="34">
        <v>0</v>
      </c>
      <c r="G42" s="34">
        <f>SUM(G5:G41)</f>
        <v>64.958233813999996</v>
      </c>
      <c r="H42" s="34">
        <v>0</v>
      </c>
      <c r="I42" s="34">
        <v>0</v>
      </c>
      <c r="J42" s="34">
        <f>SUM(J5:J41)</f>
        <v>21499.401796198996</v>
      </c>
      <c r="K42" s="34">
        <f>SUM(K5:K41)</f>
        <v>0</v>
      </c>
    </row>
    <row r="43" spans="1:11">
      <c r="A43" t="s">
        <v>93</v>
      </c>
    </row>
  </sheetData>
  <mergeCells count="2">
    <mergeCell ref="A2:K2"/>
    <mergeCell ref="A3:K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20072854</cp:lastModifiedBy>
  <cp:lastPrinted>2014-03-24T10:58:12Z</cp:lastPrinted>
  <dcterms:created xsi:type="dcterms:W3CDTF">2014-01-06T04:43:23Z</dcterms:created>
  <dcterms:modified xsi:type="dcterms:W3CDTF">2014-11-12T13:01:31Z</dcterms:modified>
</cp:coreProperties>
</file>